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2"/>
  </bookViews>
  <sheets>
    <sheet name="RVI" sheetId="3" r:id="rId1"/>
    <sheet name="HomeNet" sheetId="2" r:id="rId2"/>
    <sheet name="Qtech" sheetId="4" r:id="rId3"/>
  </sheets>
  <calcPr calcId="162913"/>
</workbook>
</file>

<file path=xl/calcChain.xml><?xml version="1.0" encoding="utf-8"?>
<calcChain xmlns="http://schemas.openxmlformats.org/spreadsheetml/2006/main">
  <c r="J15" i="4" l="1"/>
  <c r="J14" i="4"/>
  <c r="J13" i="4"/>
  <c r="J12" i="4"/>
  <c r="J11" i="4"/>
  <c r="J10" i="4"/>
  <c r="J9" i="4"/>
  <c r="J8" i="4"/>
  <c r="J7" i="4"/>
  <c r="J6" i="4"/>
  <c r="J5" i="4"/>
  <c r="J4" i="4"/>
  <c r="J3" i="4"/>
  <c r="E5" i="4"/>
  <c r="E4" i="4"/>
  <c r="E3" i="4"/>
  <c r="E49" i="4"/>
  <c r="E48" i="4"/>
  <c r="E47" i="4"/>
  <c r="E46" i="4"/>
  <c r="E45" i="4"/>
  <c r="J41" i="4"/>
  <c r="E44" i="4"/>
  <c r="J40" i="4"/>
  <c r="E43" i="4"/>
  <c r="J39" i="4"/>
  <c r="E42" i="4"/>
  <c r="J38" i="4"/>
  <c r="E41" i="4"/>
  <c r="J37" i="4"/>
  <c r="E40" i="4"/>
  <c r="J36" i="4"/>
  <c r="E39" i="4"/>
  <c r="E38" i="4"/>
  <c r="J34" i="4"/>
  <c r="E37" i="4"/>
  <c r="J33" i="4"/>
  <c r="E36" i="4"/>
  <c r="J32" i="4"/>
  <c r="J31" i="4"/>
  <c r="E34" i="4"/>
  <c r="J30" i="4"/>
  <c r="E33" i="4"/>
  <c r="J29" i="4"/>
  <c r="J28" i="4"/>
  <c r="E31" i="4"/>
  <c r="J27" i="4"/>
  <c r="E30" i="4"/>
  <c r="J26" i="4"/>
  <c r="E29" i="4"/>
  <c r="J25" i="4"/>
  <c r="E28" i="4"/>
  <c r="J24" i="4"/>
  <c r="J23" i="4"/>
  <c r="E26" i="4"/>
  <c r="J22" i="4"/>
  <c r="E25" i="4"/>
  <c r="J21" i="4"/>
  <c r="E24" i="4"/>
  <c r="J20" i="4"/>
  <c r="J19" i="4"/>
  <c r="E22" i="4"/>
  <c r="J18" i="4"/>
  <c r="E21" i="4"/>
  <c r="J17" i="4"/>
  <c r="E19" i="4"/>
  <c r="E18" i="4"/>
  <c r="E15" i="4"/>
  <c r="E14" i="4"/>
  <c r="E12" i="4"/>
  <c r="E11" i="4"/>
  <c r="E8" i="4"/>
  <c r="E7" i="4"/>
  <c r="E6" i="4"/>
  <c r="J2" i="4"/>
  <c r="E51" i="4" l="1"/>
  <c r="J51" i="4"/>
  <c r="E16" i="3"/>
  <c r="E9" i="3"/>
  <c r="J53" i="4" l="1"/>
  <c r="E11" i="2"/>
  <c r="E8" i="2" l="1"/>
  <c r="E11" i="3" l="1"/>
  <c r="E46" i="3" l="1"/>
  <c r="E45" i="3"/>
  <c r="E44" i="3"/>
  <c r="E43" i="3"/>
  <c r="E42" i="3"/>
  <c r="J41" i="3"/>
  <c r="E41" i="3"/>
  <c r="J40" i="3"/>
  <c r="E40" i="3"/>
  <c r="J39" i="3"/>
  <c r="E39" i="3"/>
  <c r="J38" i="3"/>
  <c r="E38" i="3"/>
  <c r="J37" i="3"/>
  <c r="E37" i="3"/>
  <c r="J36" i="3"/>
  <c r="E36" i="3"/>
  <c r="E35" i="3"/>
  <c r="J34" i="3"/>
  <c r="E34" i="3"/>
  <c r="J33" i="3"/>
  <c r="E33" i="3"/>
  <c r="J32" i="3"/>
  <c r="J31" i="3"/>
  <c r="E31" i="3"/>
  <c r="J30" i="3"/>
  <c r="E30" i="3"/>
  <c r="J29" i="3"/>
  <c r="J28" i="3"/>
  <c r="E28" i="3"/>
  <c r="J27" i="3"/>
  <c r="E27" i="3"/>
  <c r="J26" i="3"/>
  <c r="E26" i="3"/>
  <c r="J25" i="3"/>
  <c r="E25" i="3"/>
  <c r="J24" i="3"/>
  <c r="J23" i="3"/>
  <c r="E23" i="3"/>
  <c r="J22" i="3"/>
  <c r="E22" i="3"/>
  <c r="J21" i="3"/>
  <c r="E21" i="3"/>
  <c r="J20" i="3"/>
  <c r="J19" i="3"/>
  <c r="J18" i="3"/>
  <c r="E18" i="3"/>
  <c r="J17" i="3"/>
  <c r="J15" i="3"/>
  <c r="J14" i="3"/>
  <c r="J13" i="3"/>
  <c r="J12" i="3"/>
  <c r="J11" i="3"/>
  <c r="J10" i="3"/>
  <c r="J9" i="3"/>
  <c r="J8" i="3"/>
  <c r="E8" i="3"/>
  <c r="J7" i="3"/>
  <c r="J6" i="3"/>
  <c r="J5" i="3"/>
  <c r="E5" i="3"/>
  <c r="J4" i="3"/>
  <c r="E4" i="3"/>
  <c r="J3" i="3"/>
  <c r="E3" i="3"/>
  <c r="J2" i="3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6" i="2"/>
  <c r="J37" i="2"/>
  <c r="J38" i="2"/>
  <c r="J39" i="2"/>
  <c r="J40" i="2"/>
  <c r="J41" i="2"/>
  <c r="J2" i="2"/>
  <c r="E37" i="2"/>
  <c r="J48" i="3" l="1"/>
  <c r="E48" i="3"/>
  <c r="J48" i="2"/>
  <c r="E33" i="2"/>
  <c r="E34" i="2"/>
  <c r="E35" i="2"/>
  <c r="E36" i="2"/>
  <c r="E30" i="2"/>
  <c r="E31" i="2"/>
  <c r="E38" i="2"/>
  <c r="E26" i="2"/>
  <c r="E27" i="2"/>
  <c r="E28" i="2"/>
  <c r="E25" i="2"/>
  <c r="E39" i="2"/>
  <c r="E19" i="2"/>
  <c r="E18" i="2"/>
  <c r="E16" i="2"/>
  <c r="E15" i="2"/>
  <c r="J50" i="3" l="1"/>
  <c r="E5" i="2"/>
  <c r="E4" i="2"/>
  <c r="E3" i="2"/>
  <c r="E46" i="2" l="1"/>
  <c r="E45" i="2"/>
  <c r="E44" i="2"/>
  <c r="E43" i="2"/>
  <c r="E42" i="2"/>
  <c r="E41" i="2"/>
  <c r="E40" i="2"/>
  <c r="E23" i="2"/>
  <c r="E22" i="2"/>
  <c r="E21" i="2"/>
  <c r="E12" i="2"/>
  <c r="E9" i="2"/>
  <c r="E48" i="2" l="1"/>
  <c r="J50" i="2" s="1"/>
</calcChain>
</file>

<file path=xl/sharedStrings.xml><?xml version="1.0" encoding="utf-8"?>
<sst xmlns="http://schemas.openxmlformats.org/spreadsheetml/2006/main" count="327" uniqueCount="127">
  <si>
    <t>Модель</t>
  </si>
  <si>
    <t>Цена</t>
  </si>
  <si>
    <t>Ст-ть</t>
  </si>
  <si>
    <t xml:space="preserve">Жесткий диск </t>
  </si>
  <si>
    <t>500 Гб</t>
  </si>
  <si>
    <t>1 Тб</t>
  </si>
  <si>
    <t>2 Тб</t>
  </si>
  <si>
    <t>4 выхода</t>
  </si>
  <si>
    <t>9 выходов</t>
  </si>
  <si>
    <t>Кабель с разъемами BNC и питания</t>
  </si>
  <si>
    <t>30 метров</t>
  </si>
  <si>
    <t>ИТОГО:</t>
  </si>
  <si>
    <t xml:space="preserve">Блок питания </t>
  </si>
  <si>
    <t xml:space="preserve">220-12V 2A </t>
  </si>
  <si>
    <t>Выберайте видеорегистратор и видеокамеры среднего (1 Мп)  или высокого (2 Мп) разрешения,
укажите необходимое количество оборудования - и узнайте стоимость Вашего комплекта.</t>
  </si>
  <si>
    <t>20 метров</t>
  </si>
  <si>
    <t>1 Мегапиксельные</t>
  </si>
  <si>
    <t>2 Мегапиксельные</t>
  </si>
  <si>
    <t>Оборудование</t>
  </si>
  <si>
    <t>Кол-
во</t>
  </si>
  <si>
    <t>Удлинитель для питания</t>
  </si>
  <si>
    <t>Соединительный шнур без питания</t>
  </si>
  <si>
    <t>6 метров</t>
  </si>
  <si>
    <t>10 метров</t>
  </si>
  <si>
    <t>6, 10 метров</t>
  </si>
  <si>
    <t>Для оформления заявки позвоните по т. 209-75-57 / 8 962 077 40 04
или напишите на vld514@yandex.ru
Приезжайте : ул. Новосибирская, 31, левое крыльцо  или закажите доставку по городу</t>
  </si>
  <si>
    <t>*Здесь и далее - Или аналог</t>
  </si>
  <si>
    <r>
      <t xml:space="preserve">HN-XVR5104HS </t>
    </r>
    <r>
      <rPr>
        <sz val="9"/>
        <color theme="1"/>
        <rFont val="Calibri"/>
        <family val="2"/>
        <charset val="204"/>
        <scheme val="minor"/>
      </rPr>
      <t>- до 4-х камер</t>
    </r>
  </si>
  <si>
    <r>
      <t>HN-XVR5108HS</t>
    </r>
    <r>
      <rPr>
        <sz val="9"/>
        <color theme="1"/>
        <rFont val="Calibri"/>
        <family val="2"/>
        <charset val="204"/>
        <scheme val="minor"/>
      </rPr>
      <t xml:space="preserve"> - до 8-ми камер</t>
    </r>
  </si>
  <si>
    <t>HN-XVR5116HS - до 16-ми камер</t>
  </si>
  <si>
    <t>Работы</t>
  </si>
  <si>
    <t>Монтаж уличной видеокамеры</t>
  </si>
  <si>
    <t>Монтаж внутренней видеокамеры</t>
  </si>
  <si>
    <t>Регистраторы</t>
  </si>
  <si>
    <t>Уличные</t>
  </si>
  <si>
    <t>Внутренние</t>
  </si>
  <si>
    <t>HN-HD-DP1001-28</t>
  </si>
  <si>
    <t>HN-HD-D1001-28</t>
  </si>
  <si>
    <t>Внутренняя 1 Мп</t>
  </si>
  <si>
    <t>Уличная 1 Мп</t>
  </si>
  <si>
    <t>HN-HD-BP1001-28</t>
  </si>
  <si>
    <t>HN-HD-B1001-28</t>
  </si>
  <si>
    <t>Внутренняя 2 Мп</t>
  </si>
  <si>
    <t>Уличная 2 Мп</t>
  </si>
  <si>
    <t>HN-HD-DP2001-28</t>
  </si>
  <si>
    <t>HN-HD-D2001-28</t>
  </si>
  <si>
    <t>HN-HD-BP2001-28</t>
  </si>
  <si>
    <t>HN-HD-B2001-28</t>
  </si>
  <si>
    <t>Кабель</t>
  </si>
  <si>
    <t>Витая пара уличная</t>
  </si>
  <si>
    <t>Витая пара внутренняя</t>
  </si>
  <si>
    <t>Разъемы</t>
  </si>
  <si>
    <t>BNC</t>
  </si>
  <si>
    <t>Питание</t>
  </si>
  <si>
    <r>
      <t xml:space="preserve">КВК-В-2х0,75 </t>
    </r>
    <r>
      <rPr>
        <b/>
        <sz val="11"/>
        <color theme="1"/>
        <rFont val="Calibri"/>
        <family val="2"/>
        <charset val="204"/>
        <scheme val="minor"/>
      </rPr>
      <t>внутрениий</t>
    </r>
  </si>
  <si>
    <r>
      <t xml:space="preserve">КВК-П-2х0,75 </t>
    </r>
    <r>
      <rPr>
        <b/>
        <sz val="11"/>
        <color theme="1"/>
        <rFont val="Calibri"/>
        <family val="2"/>
        <charset val="204"/>
        <scheme val="minor"/>
      </rPr>
      <t>уличный</t>
    </r>
  </si>
  <si>
    <t>Жесткий диск</t>
  </si>
  <si>
    <t>Видеорегистратор 2 Мп</t>
  </si>
  <si>
    <t>Аккумулятор</t>
  </si>
  <si>
    <t>ББП-20</t>
  </si>
  <si>
    <t>ББП-30</t>
  </si>
  <si>
    <t>ББП-50</t>
  </si>
  <si>
    <t>Блоки питания (Пластик)</t>
  </si>
  <si>
    <t>Монтаж и подключение IP видеокамеры</t>
  </si>
  <si>
    <t>Установка и настройка видеорегистратора на 4 видеокамеры</t>
  </si>
  <si>
    <t>Установка и настройка видеорегистратора на 8 видеокамер</t>
  </si>
  <si>
    <t>Установка и настройка видеорегистратора на 16 видеокамер</t>
  </si>
  <si>
    <t>Монтаж передатчика/приемника витой пары</t>
  </si>
  <si>
    <t>Установка микрофона</t>
  </si>
  <si>
    <t>Микрофон</t>
  </si>
  <si>
    <t>М-01</t>
  </si>
  <si>
    <t>Установка разъема BNC</t>
  </si>
  <si>
    <t>Подключение блока питания внутреннего</t>
  </si>
  <si>
    <t>Монтаж распределительной коробки</t>
  </si>
  <si>
    <t>Прокладка кабеля для видеосистем открытой проводкой</t>
  </si>
  <si>
    <t>Прокладка кабеля для видеосистем закрытой проводкой</t>
  </si>
  <si>
    <t>Настройка удаленного доступа</t>
  </si>
  <si>
    <t>Установка врезного считывателя</t>
  </si>
  <si>
    <t>Установка накладного считывателя</t>
  </si>
  <si>
    <t>Установка автономного контроллера</t>
  </si>
  <si>
    <t>Програмирование прокси-карты</t>
  </si>
  <si>
    <t>Установка контактора для ключей-таблеток</t>
  </si>
  <si>
    <t>Установка кнопки запроса на выход</t>
  </si>
  <si>
    <t>Установка врезной вызывной панели домофона</t>
  </si>
  <si>
    <t>Установка накладной вызывной панели домофона</t>
  </si>
  <si>
    <t>Установка доводчика дверного</t>
  </si>
  <si>
    <t>Установка врезного электромеханического замка</t>
  </si>
  <si>
    <t>Установка накладного электромеханического замка</t>
  </si>
  <si>
    <t>Установка электромагнитного замка</t>
  </si>
  <si>
    <t>Установка гибкого перехода на дверь</t>
  </si>
  <si>
    <t>Установка монитора домофона</t>
  </si>
  <si>
    <t>Установка аудиотрубки</t>
  </si>
  <si>
    <t>Занесение ключа доступа в базу данных</t>
  </si>
  <si>
    <t>Назначение уровней доступа сотрудникам</t>
  </si>
  <si>
    <t>Внесение фотографий сотрудников в базу данных</t>
  </si>
  <si>
    <t>Диагностика аналогового видеорегистратора</t>
  </si>
  <si>
    <t>Диагностика ip видеорегистратора</t>
  </si>
  <si>
    <t>Диагностика аналоговой видеокамеры</t>
  </si>
  <si>
    <t>Диагностика ip видеокамеры</t>
  </si>
  <si>
    <t>Диагностика блока бесперебойного питания</t>
  </si>
  <si>
    <t>Диагностика жесткого диска</t>
  </si>
  <si>
    <t>Разветвитель питания</t>
  </si>
  <si>
    <t>FW-16</t>
  </si>
  <si>
    <r>
      <t xml:space="preserve">RVi-HDR04LA-M </t>
    </r>
    <r>
      <rPr>
        <sz val="9"/>
        <color theme="1"/>
        <rFont val="Calibri"/>
        <family val="2"/>
        <charset val="204"/>
        <scheme val="minor"/>
      </rPr>
      <t>- до 4-х камер</t>
    </r>
  </si>
  <si>
    <r>
      <t>RVi-R08LA-C V.2</t>
    </r>
    <r>
      <rPr>
        <sz val="9"/>
        <color theme="1"/>
        <rFont val="Calibri"/>
        <family val="2"/>
        <charset val="204"/>
        <scheme val="minor"/>
      </rPr>
      <t xml:space="preserve"> - до 8-ми камер</t>
    </r>
  </si>
  <si>
    <t>RVi-R16LA-M - до 16-ти камер</t>
  </si>
  <si>
    <t>RVi-HDC311B-C (3.6 мм)</t>
  </si>
  <si>
    <t xml:space="preserve">RVi-HDC411-C (3.6 мм) </t>
  </si>
  <si>
    <t>RVi-HDC321VB (3.6)</t>
  </si>
  <si>
    <t>RVi-HDC421 (3.6)</t>
  </si>
  <si>
    <t>Для оформления заявки позвоните по т. 209-75-57 /8-960-759-85-88
или напишите на vld514@yandex.ru
Приезжайте : ул. Новосибирская, 31, левое крыльцо  или закажите доставку по городу</t>
  </si>
  <si>
    <t>RVi-HDC311VB-C (3.6 мм)</t>
  </si>
  <si>
    <t>RVi-IPC12SW</t>
  </si>
  <si>
    <t>QVC-AC-101 (2.8)</t>
  </si>
  <si>
    <t>QVC-AC-201 (3.6)</t>
  </si>
  <si>
    <t>QVC-AC-201 (2.8-12)</t>
  </si>
  <si>
    <t>QVC-AC-203 (2.8-12)</t>
  </si>
  <si>
    <t>QVC-AC-202 (3.6)</t>
  </si>
  <si>
    <t>QVC-AC-102V (2.8)</t>
  </si>
  <si>
    <t>Видеорегистратор 1 Мп</t>
  </si>
  <si>
    <r>
      <t xml:space="preserve">QVC-XVR-104/720P </t>
    </r>
    <r>
      <rPr>
        <sz val="9"/>
        <color theme="1"/>
        <rFont val="Calibri"/>
        <family val="2"/>
        <charset val="204"/>
        <scheme val="minor"/>
      </rPr>
      <t>- до 4-х камер</t>
    </r>
  </si>
  <si>
    <r>
      <t>QVC-XVR-108/720P</t>
    </r>
    <r>
      <rPr>
        <sz val="9"/>
        <color theme="1"/>
        <rFont val="Calibri"/>
        <family val="2"/>
        <charset val="204"/>
        <scheme val="minor"/>
      </rPr>
      <t xml:space="preserve"> - до 8-ми камер</t>
    </r>
  </si>
  <si>
    <t>QVC-XVR-216/720P - до 16-ми камер</t>
  </si>
  <si>
    <r>
      <t>QVC-XVR-108/1080P</t>
    </r>
    <r>
      <rPr>
        <sz val="9"/>
        <color theme="1"/>
        <rFont val="Calibri"/>
        <family val="2"/>
        <charset val="204"/>
        <scheme val="minor"/>
      </rPr>
      <t xml:space="preserve"> - до 8-ми камер</t>
    </r>
  </si>
  <si>
    <t>QVC-XVR-216/1080P - до 16-ми камер</t>
  </si>
  <si>
    <r>
      <t xml:space="preserve">QVC-XVR-104/1080P </t>
    </r>
    <r>
      <rPr>
        <sz val="9"/>
        <color theme="1"/>
        <rFont val="Calibri"/>
        <family val="2"/>
        <charset val="204"/>
        <scheme val="minor"/>
      </rPr>
      <t>- до 4-х камер</t>
    </r>
  </si>
  <si>
    <t>Для оформления заявки позвоните по т. (391) 209-75-57 / 8 960 759 85 88
или напишите на vld514@yandex.ru
Приезжайте : ул. Красной Гвардии, 21, офис 511  или закажите доставку по городу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</si>
</sst>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252525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00"/>
        <bgColor indexed="64"/>
      </patternFill>
    </fill>
    <fill>
      <gradientFill>
        <stop position="0">
          <color theme="0"/>
        </stop>
        <stop position="0.5">
          <color rgb="FF99FF66"/>
        </stop>
        <stop position="1">
          <color theme="0"/>
        </stop>
      </gradientFill>
    </fill>
    <fill>
      <gradientFill>
        <stop position="0">
          <color theme="0"/>
        </stop>
        <stop position="0.5">
          <color rgb="FF66FF33"/>
        </stop>
        <stop position="1">
          <color theme="0"/>
        </stop>
      </gradientFill>
    </fill>
    <fill>
      <gradientFill>
        <stop position="0">
          <color theme="0"/>
        </stop>
        <stop position="0.5">
          <color rgb="FF00FF00"/>
        </stop>
        <stop position="1">
          <color theme="0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3" fontId="0" fillId="5" borderId="5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5" xfId="0" applyNumberFormat="1" applyFill="1" applyBorder="1" applyAlignment="1">
      <alignment horizontal="center" vertical="center"/>
    </xf>
    <xf numFmtId="3" fontId="0" fillId="7" borderId="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7" borderId="2" xfId="0" applyFill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8" borderId="5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left" vertical="center"/>
    </xf>
    <xf numFmtId="3" fontId="0" fillId="8" borderId="2" xfId="0" applyNumberForma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3" fontId="0" fillId="8" borderId="3" xfId="0" applyNumberFormat="1" applyFill="1" applyBorder="1" applyAlignment="1">
      <alignment horizontal="left" vertical="center" wrapText="1"/>
    </xf>
    <xf numFmtId="0" fontId="0" fillId="8" borderId="8" xfId="0" applyFill="1" applyBorder="1" applyAlignment="1">
      <alignment horizontal="center" vertical="center"/>
    </xf>
    <xf numFmtId="3" fontId="0" fillId="8" borderId="8" xfId="0" applyNumberFormat="1" applyFill="1" applyBorder="1" applyAlignment="1">
      <alignment horizontal="center" vertical="center"/>
    </xf>
    <xf numFmtId="3" fontId="0" fillId="8" borderId="9" xfId="0" applyNumberForma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left" vertical="center"/>
    </xf>
    <xf numFmtId="0" fontId="0" fillId="10" borderId="2" xfId="0" applyFill="1" applyBorder="1" applyAlignment="1">
      <alignment horizontal="center" vertical="center"/>
    </xf>
    <xf numFmtId="3" fontId="0" fillId="10" borderId="2" xfId="0" applyNumberFormat="1" applyFill="1" applyBorder="1" applyAlignment="1">
      <alignment horizontal="center" vertical="center"/>
    </xf>
    <xf numFmtId="3" fontId="0" fillId="10" borderId="5" xfId="0" applyNumberFormat="1" applyFill="1" applyBorder="1" applyAlignment="1">
      <alignment horizontal="center" vertical="center"/>
    </xf>
    <xf numFmtId="0" fontId="0" fillId="11" borderId="2" xfId="0" applyFill="1" applyBorder="1" applyAlignment="1">
      <alignment horizontal="left" vertical="center"/>
    </xf>
    <xf numFmtId="0" fontId="0" fillId="11" borderId="2" xfId="0" applyFill="1" applyBorder="1" applyAlignment="1">
      <alignment horizontal="center" vertical="center"/>
    </xf>
    <xf numFmtId="3" fontId="0" fillId="11" borderId="2" xfId="0" applyNumberForma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0" fontId="0" fillId="12" borderId="2" xfId="0" applyFill="1" applyBorder="1" applyAlignment="1">
      <alignment horizontal="left" vertical="center"/>
    </xf>
    <xf numFmtId="0" fontId="0" fillId="12" borderId="2" xfId="0" applyFill="1" applyBorder="1" applyAlignment="1">
      <alignment horizontal="center" vertical="center"/>
    </xf>
    <xf numFmtId="3" fontId="0" fillId="12" borderId="2" xfId="0" applyNumberFormat="1" applyFill="1" applyBorder="1" applyAlignment="1">
      <alignment horizontal="center" vertical="center"/>
    </xf>
    <xf numFmtId="3" fontId="0" fillId="12" borderId="5" xfId="0" applyNumberForma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left" vertical="center"/>
    </xf>
    <xf numFmtId="0" fontId="0" fillId="13" borderId="2" xfId="0" applyFill="1" applyBorder="1" applyAlignment="1">
      <alignment horizontal="center" vertical="center"/>
    </xf>
    <xf numFmtId="3" fontId="0" fillId="13" borderId="2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3" fillId="14" borderId="1" xfId="0" applyFont="1" applyFill="1" applyBorder="1"/>
    <xf numFmtId="0" fontId="3" fillId="15" borderId="1" xfId="0" applyFont="1" applyFill="1" applyBorder="1"/>
    <xf numFmtId="0" fontId="0" fillId="15" borderId="1" xfId="0" applyFill="1" applyBorder="1" applyAlignment="1">
      <alignment horizontal="center" vertical="center"/>
    </xf>
    <xf numFmtId="0" fontId="3" fillId="16" borderId="1" xfId="0" applyFont="1" applyFill="1" applyBorder="1"/>
    <xf numFmtId="0" fontId="0" fillId="16" borderId="1" xfId="0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3" fontId="4" fillId="2" borderId="4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 vertical="center"/>
    </xf>
    <xf numFmtId="0" fontId="0" fillId="12" borderId="1" xfId="0" applyFill="1" applyBorder="1" applyAlignment="1">
      <alignment horizontal="left" vertical="center"/>
    </xf>
    <xf numFmtId="0" fontId="0" fillId="12" borderId="1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3" fontId="0" fillId="13" borderId="7" xfId="0" applyNumberForma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3" fontId="0" fillId="7" borderId="19" xfId="0" applyNumberFormat="1" applyFill="1" applyBorder="1" applyAlignment="1">
      <alignment horizontal="center" vertical="center"/>
    </xf>
    <xf numFmtId="3" fontId="0" fillId="7" borderId="20" xfId="0" applyNumberFormat="1" applyFill="1" applyBorder="1" applyAlignment="1">
      <alignment horizontal="center" vertical="center"/>
    </xf>
    <xf numFmtId="3" fontId="0" fillId="7" borderId="22" xfId="0" applyNumberFormat="1" applyFill="1" applyBorder="1" applyAlignment="1">
      <alignment horizontal="center" vertical="center"/>
    </xf>
    <xf numFmtId="0" fontId="0" fillId="12" borderId="23" xfId="0" applyFill="1" applyBorder="1" applyAlignment="1">
      <alignment horizontal="left" vertical="center"/>
    </xf>
    <xf numFmtId="0" fontId="0" fillId="12" borderId="24" xfId="0" applyFill="1" applyBorder="1" applyAlignment="1">
      <alignment horizontal="center" vertical="center"/>
    </xf>
    <xf numFmtId="0" fontId="0" fillId="12" borderId="25" xfId="0" applyFill="1" applyBorder="1" applyAlignment="1">
      <alignment horizontal="left" vertical="center"/>
    </xf>
    <xf numFmtId="0" fontId="0" fillId="12" borderId="22" xfId="0" applyFill="1" applyBorder="1" applyAlignment="1">
      <alignment horizontal="center" vertical="center"/>
    </xf>
    <xf numFmtId="0" fontId="0" fillId="12" borderId="21" xfId="0" applyFill="1" applyBorder="1" applyAlignment="1">
      <alignment horizontal="left" vertical="center"/>
    </xf>
    <xf numFmtId="0" fontId="0" fillId="12" borderId="26" xfId="0" applyFill="1" applyBorder="1" applyAlignment="1">
      <alignment horizontal="center" vertical="center"/>
    </xf>
    <xf numFmtId="0" fontId="1" fillId="3" borderId="23" xfId="0" applyFont="1" applyFill="1" applyBorder="1"/>
    <xf numFmtId="3" fontId="0" fillId="3" borderId="27" xfId="0" applyNumberForma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left" vertical="center" wrapText="1"/>
    </xf>
    <xf numFmtId="3" fontId="0" fillId="5" borderId="7" xfId="0" applyNumberForma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0" fillId="4" borderId="2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1" fillId="9" borderId="3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3" fontId="0" fillId="5" borderId="5" xfId="0" applyNumberForma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1" fillId="7" borderId="18" xfId="0" applyFont="1" applyFill="1" applyBorder="1" applyAlignment="1">
      <alignment horizontal="left" vertical="center"/>
    </xf>
    <xf numFmtId="0" fontId="1" fillId="7" borderId="21" xfId="0" applyFont="1" applyFill="1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66FF33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D35" sqref="D35"/>
    </sheetView>
  </sheetViews>
  <sheetFormatPr defaultRowHeight="15" x14ac:dyDescent="0.25"/>
  <cols>
    <col min="1" max="1" width="27.85546875" customWidth="1"/>
    <col min="2" max="2" width="36" customWidth="1"/>
    <col min="3" max="3" width="10.28515625" customWidth="1"/>
    <col min="4" max="4" width="5.140625" bestFit="1" customWidth="1"/>
    <col min="5" max="5" width="11.28515625" customWidth="1"/>
    <col min="7" max="7" width="63.28515625" bestFit="1" customWidth="1"/>
  </cols>
  <sheetData>
    <row r="1" spans="1:10" ht="30" x14ac:dyDescent="0.25">
      <c r="A1" s="1" t="s">
        <v>18</v>
      </c>
      <c r="B1" s="1" t="s">
        <v>0</v>
      </c>
      <c r="C1" s="2" t="s">
        <v>1</v>
      </c>
      <c r="D1" s="19" t="s">
        <v>19</v>
      </c>
      <c r="E1" s="2" t="s">
        <v>2</v>
      </c>
      <c r="G1" s="1" t="s">
        <v>30</v>
      </c>
      <c r="H1" s="2" t="s">
        <v>1</v>
      </c>
      <c r="I1" s="19" t="s">
        <v>19</v>
      </c>
      <c r="J1" s="2" t="s">
        <v>2</v>
      </c>
    </row>
    <row r="2" spans="1:10" x14ac:dyDescent="0.25">
      <c r="A2" s="91" t="s">
        <v>33</v>
      </c>
      <c r="B2" s="92"/>
      <c r="C2" s="92"/>
      <c r="D2" s="92"/>
      <c r="E2" s="93"/>
      <c r="G2" s="55" t="s">
        <v>31</v>
      </c>
      <c r="H2" s="54">
        <v>1950</v>
      </c>
      <c r="I2" s="54"/>
      <c r="J2" s="60">
        <f>I2*H2</f>
        <v>0</v>
      </c>
    </row>
    <row r="3" spans="1:10" x14ac:dyDescent="0.25">
      <c r="A3" s="94" t="s">
        <v>57</v>
      </c>
      <c r="B3" s="64" t="s">
        <v>103</v>
      </c>
      <c r="C3" s="4">
        <v>3800</v>
      </c>
      <c r="D3" s="3"/>
      <c r="E3" s="5">
        <f t="shared" ref="E3:E5" si="0">D3*C3</f>
        <v>0</v>
      </c>
      <c r="G3" s="55" t="s">
        <v>32</v>
      </c>
      <c r="H3" s="54">
        <v>1365</v>
      </c>
      <c r="I3" s="54"/>
      <c r="J3" s="60">
        <f t="shared" ref="J3:J41" si="1">I3*H3</f>
        <v>0</v>
      </c>
    </row>
    <row r="4" spans="1:10" x14ac:dyDescent="0.25">
      <c r="A4" s="95"/>
      <c r="B4" s="64" t="s">
        <v>104</v>
      </c>
      <c r="C4" s="4">
        <v>8000</v>
      </c>
      <c r="D4" s="3"/>
      <c r="E4" s="5">
        <f t="shared" si="0"/>
        <v>0</v>
      </c>
      <c r="G4" s="55" t="s">
        <v>63</v>
      </c>
      <c r="H4" s="54">
        <v>2080</v>
      </c>
      <c r="I4" s="54"/>
      <c r="J4" s="60">
        <f t="shared" si="1"/>
        <v>0</v>
      </c>
    </row>
    <row r="5" spans="1:10" x14ac:dyDescent="0.25">
      <c r="A5" s="96"/>
      <c r="B5" s="64" t="s">
        <v>105</v>
      </c>
      <c r="C5" s="4">
        <v>11000</v>
      </c>
      <c r="D5" s="3"/>
      <c r="E5" s="5">
        <f t="shared" si="0"/>
        <v>0</v>
      </c>
      <c r="G5" s="55" t="s">
        <v>64</v>
      </c>
      <c r="H5" s="54">
        <v>975</v>
      </c>
      <c r="I5" s="54"/>
      <c r="J5" s="60">
        <f t="shared" si="1"/>
        <v>0</v>
      </c>
    </row>
    <row r="6" spans="1:10" x14ac:dyDescent="0.25">
      <c r="A6" s="91" t="s">
        <v>16</v>
      </c>
      <c r="B6" s="92"/>
      <c r="C6" s="92"/>
      <c r="D6" s="92"/>
      <c r="E6" s="93"/>
      <c r="G6" s="55" t="s">
        <v>65</v>
      </c>
      <c r="H6" s="54">
        <v>1560</v>
      </c>
      <c r="I6" s="54"/>
      <c r="J6" s="60">
        <f t="shared" si="1"/>
        <v>0</v>
      </c>
    </row>
    <row r="7" spans="1:10" x14ac:dyDescent="0.25">
      <c r="A7" s="97" t="s">
        <v>35</v>
      </c>
      <c r="B7" s="98"/>
      <c r="C7" s="98"/>
      <c r="D7" s="98"/>
      <c r="E7" s="99"/>
      <c r="G7" s="55" t="s">
        <v>66</v>
      </c>
      <c r="H7" s="54">
        <v>2080</v>
      </c>
      <c r="I7" s="54"/>
      <c r="J7" s="60">
        <f t="shared" si="1"/>
        <v>0</v>
      </c>
    </row>
    <row r="8" spans="1:10" ht="15" customHeight="1" x14ac:dyDescent="0.25">
      <c r="A8" s="89" t="s">
        <v>38</v>
      </c>
      <c r="B8" s="23" t="s">
        <v>106</v>
      </c>
      <c r="C8" s="7"/>
      <c r="D8" s="6"/>
      <c r="E8" s="8">
        <f t="shared" ref="E8:E9" si="2">D8*C8</f>
        <v>0</v>
      </c>
      <c r="G8" s="55" t="s">
        <v>72</v>
      </c>
      <c r="H8" s="54">
        <v>670</v>
      </c>
      <c r="I8" s="54"/>
      <c r="J8" s="60">
        <f t="shared" si="1"/>
        <v>0</v>
      </c>
    </row>
    <row r="9" spans="1:10" x14ac:dyDescent="0.25">
      <c r="A9" s="100"/>
      <c r="B9" s="23" t="s">
        <v>111</v>
      </c>
      <c r="C9" s="7">
        <v>950</v>
      </c>
      <c r="D9" s="6"/>
      <c r="E9" s="8">
        <f t="shared" si="2"/>
        <v>0</v>
      </c>
      <c r="G9" s="55" t="s">
        <v>73</v>
      </c>
      <c r="H9" s="54">
        <v>50</v>
      </c>
      <c r="I9" s="54"/>
      <c r="J9" s="60">
        <f t="shared" si="1"/>
        <v>0</v>
      </c>
    </row>
    <row r="10" spans="1:10" x14ac:dyDescent="0.25">
      <c r="A10" s="97" t="s">
        <v>34</v>
      </c>
      <c r="B10" s="98"/>
      <c r="C10" s="98"/>
      <c r="D10" s="98"/>
      <c r="E10" s="99"/>
      <c r="G10" s="55" t="s">
        <v>74</v>
      </c>
      <c r="H10" s="54">
        <v>39</v>
      </c>
      <c r="I10" s="54"/>
      <c r="J10" s="60">
        <f t="shared" si="1"/>
        <v>0</v>
      </c>
    </row>
    <row r="11" spans="1:10" x14ac:dyDescent="0.25">
      <c r="A11" s="89" t="s">
        <v>39</v>
      </c>
      <c r="B11" s="24" t="s">
        <v>107</v>
      </c>
      <c r="C11" s="18">
        <v>950</v>
      </c>
      <c r="D11" s="17"/>
      <c r="E11" s="7">
        <f>D11*C11</f>
        <v>0</v>
      </c>
      <c r="G11" s="55" t="s">
        <v>75</v>
      </c>
      <c r="H11" s="54">
        <v>45</v>
      </c>
      <c r="I11" s="54"/>
      <c r="J11" s="60">
        <f t="shared" si="1"/>
        <v>0</v>
      </c>
    </row>
    <row r="12" spans="1:10" x14ac:dyDescent="0.25">
      <c r="A12" s="100"/>
      <c r="B12" s="24"/>
      <c r="C12" s="18"/>
      <c r="D12" s="17"/>
      <c r="E12" s="7"/>
      <c r="G12" s="55" t="s">
        <v>71</v>
      </c>
      <c r="H12" s="54">
        <v>58</v>
      </c>
      <c r="I12" s="54"/>
      <c r="J12" s="60">
        <f t="shared" si="1"/>
        <v>0</v>
      </c>
    </row>
    <row r="13" spans="1:10" x14ac:dyDescent="0.25">
      <c r="A13" s="91" t="s">
        <v>17</v>
      </c>
      <c r="B13" s="92"/>
      <c r="C13" s="92"/>
      <c r="D13" s="92"/>
      <c r="E13" s="93"/>
      <c r="G13" s="55" t="s">
        <v>67</v>
      </c>
      <c r="H13" s="54">
        <v>130</v>
      </c>
      <c r="I13" s="54"/>
      <c r="J13" s="60">
        <f t="shared" si="1"/>
        <v>0</v>
      </c>
    </row>
    <row r="14" spans="1:10" x14ac:dyDescent="0.25">
      <c r="A14" s="97" t="s">
        <v>35</v>
      </c>
      <c r="B14" s="98"/>
      <c r="C14" s="98"/>
      <c r="D14" s="98"/>
      <c r="E14" s="99"/>
      <c r="G14" s="55" t="s">
        <v>68</v>
      </c>
      <c r="H14" s="54">
        <v>650</v>
      </c>
      <c r="I14" s="54"/>
      <c r="J14" s="60">
        <f t="shared" si="1"/>
        <v>0</v>
      </c>
    </row>
    <row r="15" spans="1:10" ht="15" customHeight="1" x14ac:dyDescent="0.25">
      <c r="A15" s="89" t="s">
        <v>42</v>
      </c>
      <c r="B15" s="23" t="s">
        <v>108</v>
      </c>
      <c r="C15" s="7">
        <v>2800</v>
      </c>
      <c r="D15" s="6"/>
      <c r="E15" s="8"/>
      <c r="G15" s="55" t="s">
        <v>76</v>
      </c>
      <c r="H15" s="54">
        <v>2000</v>
      </c>
      <c r="I15" s="54"/>
      <c r="J15" s="60">
        <f t="shared" si="1"/>
        <v>0</v>
      </c>
    </row>
    <row r="16" spans="1:10" x14ac:dyDescent="0.25">
      <c r="A16" s="100"/>
      <c r="B16" s="23" t="s">
        <v>112</v>
      </c>
      <c r="C16" s="7">
        <v>5000</v>
      </c>
      <c r="D16" s="6"/>
      <c r="E16" s="8">
        <f>D16*C16</f>
        <v>0</v>
      </c>
      <c r="H16" s="63"/>
      <c r="I16" s="63"/>
      <c r="J16" s="63"/>
    </row>
    <row r="17" spans="1:10" x14ac:dyDescent="0.25">
      <c r="A17" s="97" t="s">
        <v>34</v>
      </c>
      <c r="B17" s="98"/>
      <c r="C17" s="98"/>
      <c r="D17" s="98"/>
      <c r="E17" s="99"/>
      <c r="G17" s="56" t="s">
        <v>77</v>
      </c>
      <c r="H17" s="57">
        <v>1040</v>
      </c>
      <c r="I17" s="57"/>
      <c r="J17" s="62">
        <f t="shared" si="1"/>
        <v>0</v>
      </c>
    </row>
    <row r="18" spans="1:10" ht="15" customHeight="1" x14ac:dyDescent="0.25">
      <c r="A18" s="89" t="s">
        <v>43</v>
      </c>
      <c r="B18" s="24" t="s">
        <v>109</v>
      </c>
      <c r="C18" s="18">
        <v>2500</v>
      </c>
      <c r="D18" s="17"/>
      <c r="E18" s="7">
        <f t="shared" ref="E18" si="3">D18*C18</f>
        <v>0</v>
      </c>
      <c r="G18" s="56" t="s">
        <v>78</v>
      </c>
      <c r="H18" s="57">
        <v>1170</v>
      </c>
      <c r="I18" s="57"/>
      <c r="J18" s="62">
        <f t="shared" si="1"/>
        <v>0</v>
      </c>
    </row>
    <row r="19" spans="1:10" x14ac:dyDescent="0.25">
      <c r="A19" s="90"/>
      <c r="B19" s="24"/>
      <c r="C19" s="18"/>
      <c r="D19" s="17"/>
      <c r="E19" s="18"/>
      <c r="G19" s="56" t="s">
        <v>79</v>
      </c>
      <c r="H19" s="57">
        <v>845</v>
      </c>
      <c r="I19" s="57"/>
      <c r="J19" s="62">
        <f t="shared" si="1"/>
        <v>0</v>
      </c>
    </row>
    <row r="20" spans="1:10" x14ac:dyDescent="0.25">
      <c r="A20" s="32"/>
      <c r="B20" s="37" t="s">
        <v>56</v>
      </c>
      <c r="C20" s="34"/>
      <c r="D20" s="33"/>
      <c r="E20" s="35"/>
      <c r="G20" s="56" t="s">
        <v>80</v>
      </c>
      <c r="H20" s="57">
        <v>19</v>
      </c>
      <c r="I20" s="57"/>
      <c r="J20" s="62">
        <f t="shared" si="1"/>
        <v>0</v>
      </c>
    </row>
    <row r="21" spans="1:10" x14ac:dyDescent="0.25">
      <c r="A21" s="111" t="s">
        <v>3</v>
      </c>
      <c r="B21" s="31" t="s">
        <v>4</v>
      </c>
      <c r="C21" s="13">
        <v>2700</v>
      </c>
      <c r="D21" s="31"/>
      <c r="E21" s="13">
        <f t="shared" ref="E21:E46" si="4">D21*C21</f>
        <v>0</v>
      </c>
      <c r="G21" s="56" t="s">
        <v>81</v>
      </c>
      <c r="H21" s="57">
        <v>273</v>
      </c>
      <c r="I21" s="57"/>
      <c r="J21" s="62">
        <f t="shared" si="1"/>
        <v>0</v>
      </c>
    </row>
    <row r="22" spans="1:10" x14ac:dyDescent="0.25">
      <c r="A22" s="112"/>
      <c r="B22" s="11" t="s">
        <v>5</v>
      </c>
      <c r="C22" s="12">
        <v>4700</v>
      </c>
      <c r="D22" s="11"/>
      <c r="E22" s="13">
        <f t="shared" si="4"/>
        <v>0</v>
      </c>
      <c r="G22" s="56" t="s">
        <v>82</v>
      </c>
      <c r="H22" s="57">
        <v>156</v>
      </c>
      <c r="I22" s="57"/>
      <c r="J22" s="62">
        <f t="shared" si="1"/>
        <v>0</v>
      </c>
    </row>
    <row r="23" spans="1:10" x14ac:dyDescent="0.25">
      <c r="A23" s="112"/>
      <c r="B23" s="11" t="s">
        <v>6</v>
      </c>
      <c r="C23" s="12">
        <v>6300</v>
      </c>
      <c r="D23" s="11"/>
      <c r="E23" s="13">
        <f t="shared" si="4"/>
        <v>0</v>
      </c>
      <c r="G23" s="56" t="s">
        <v>83</v>
      </c>
      <c r="H23" s="57">
        <v>1690</v>
      </c>
      <c r="I23" s="57"/>
      <c r="J23" s="62">
        <f t="shared" si="1"/>
        <v>0</v>
      </c>
    </row>
    <row r="24" spans="1:10" x14ac:dyDescent="0.25">
      <c r="A24" s="91" t="s">
        <v>48</v>
      </c>
      <c r="B24" s="92"/>
      <c r="C24" s="92"/>
      <c r="D24" s="92"/>
      <c r="E24" s="93"/>
      <c r="G24" s="56" t="s">
        <v>84</v>
      </c>
      <c r="H24" s="57">
        <v>845</v>
      </c>
      <c r="I24" s="57"/>
      <c r="J24" s="62">
        <f t="shared" si="1"/>
        <v>0</v>
      </c>
    </row>
    <row r="25" spans="1:10" x14ac:dyDescent="0.25">
      <c r="A25" s="46" t="s">
        <v>55</v>
      </c>
      <c r="B25" s="47"/>
      <c r="C25" s="48">
        <v>22</v>
      </c>
      <c r="D25" s="47"/>
      <c r="E25" s="49">
        <f t="shared" si="4"/>
        <v>0</v>
      </c>
      <c r="G25" s="56" t="s">
        <v>85</v>
      </c>
      <c r="H25" s="57">
        <v>1274</v>
      </c>
      <c r="I25" s="57"/>
      <c r="J25" s="62">
        <f t="shared" si="1"/>
        <v>0</v>
      </c>
    </row>
    <row r="26" spans="1:10" x14ac:dyDescent="0.25">
      <c r="A26" s="46" t="s">
        <v>54</v>
      </c>
      <c r="B26" s="47"/>
      <c r="C26" s="48">
        <v>26</v>
      </c>
      <c r="D26" s="47"/>
      <c r="E26" s="49">
        <f t="shared" si="4"/>
        <v>0</v>
      </c>
      <c r="G26" s="56" t="s">
        <v>86</v>
      </c>
      <c r="H26" s="57">
        <v>4550</v>
      </c>
      <c r="I26" s="57"/>
      <c r="J26" s="62">
        <f t="shared" si="1"/>
        <v>0</v>
      </c>
    </row>
    <row r="27" spans="1:10" x14ac:dyDescent="0.25">
      <c r="A27" s="46" t="s">
        <v>49</v>
      </c>
      <c r="B27" s="47"/>
      <c r="C27" s="48">
        <v>24</v>
      </c>
      <c r="D27" s="47"/>
      <c r="E27" s="49">
        <f t="shared" si="4"/>
        <v>0</v>
      </c>
      <c r="G27" s="56" t="s">
        <v>87</v>
      </c>
      <c r="H27" s="57">
        <v>3380</v>
      </c>
      <c r="I27" s="57"/>
      <c r="J27" s="62">
        <f t="shared" si="1"/>
        <v>0</v>
      </c>
    </row>
    <row r="28" spans="1:10" x14ac:dyDescent="0.25">
      <c r="A28" s="46" t="s">
        <v>50</v>
      </c>
      <c r="B28" s="47"/>
      <c r="C28" s="48">
        <v>24</v>
      </c>
      <c r="D28" s="47"/>
      <c r="E28" s="49">
        <f t="shared" si="4"/>
        <v>0</v>
      </c>
      <c r="G28" s="56" t="s">
        <v>88</v>
      </c>
      <c r="H28" s="57">
        <v>3887</v>
      </c>
      <c r="I28" s="57"/>
      <c r="J28" s="62">
        <f t="shared" si="1"/>
        <v>0</v>
      </c>
    </row>
    <row r="29" spans="1:10" x14ac:dyDescent="0.25">
      <c r="A29" s="91" t="s">
        <v>51</v>
      </c>
      <c r="B29" s="92"/>
      <c r="C29" s="92"/>
      <c r="D29" s="92"/>
      <c r="E29" s="93"/>
      <c r="G29" s="56" t="s">
        <v>89</v>
      </c>
      <c r="H29" s="57">
        <v>350</v>
      </c>
      <c r="I29" s="57"/>
      <c r="J29" s="62">
        <f t="shared" si="1"/>
        <v>0</v>
      </c>
    </row>
    <row r="30" spans="1:10" x14ac:dyDescent="0.25">
      <c r="A30" s="38" t="s">
        <v>52</v>
      </c>
      <c r="B30" s="39"/>
      <c r="C30" s="40">
        <v>40</v>
      </c>
      <c r="D30" s="39"/>
      <c r="E30" s="41">
        <f t="shared" ref="E30:E39" si="5">D30*C30</f>
        <v>0</v>
      </c>
      <c r="G30" s="56" t="s">
        <v>90</v>
      </c>
      <c r="H30" s="57">
        <v>950</v>
      </c>
      <c r="I30" s="57"/>
      <c r="J30" s="62">
        <f t="shared" si="1"/>
        <v>0</v>
      </c>
    </row>
    <row r="31" spans="1:10" x14ac:dyDescent="0.25">
      <c r="A31" s="38" t="s">
        <v>102</v>
      </c>
      <c r="B31" s="39"/>
      <c r="C31" s="40">
        <v>35</v>
      </c>
      <c r="D31" s="39"/>
      <c r="E31" s="41">
        <f t="shared" si="5"/>
        <v>0</v>
      </c>
      <c r="G31" s="56" t="s">
        <v>91</v>
      </c>
      <c r="H31" s="57">
        <v>455</v>
      </c>
      <c r="I31" s="57"/>
      <c r="J31" s="62">
        <f t="shared" si="1"/>
        <v>0</v>
      </c>
    </row>
    <row r="32" spans="1:10" x14ac:dyDescent="0.25">
      <c r="A32" s="29"/>
      <c r="B32" s="36" t="s">
        <v>62</v>
      </c>
      <c r="C32" s="30"/>
      <c r="D32" s="28"/>
      <c r="E32" s="27"/>
      <c r="G32" s="56" t="s">
        <v>92</v>
      </c>
      <c r="H32" s="57">
        <v>26</v>
      </c>
      <c r="I32" s="57"/>
      <c r="J32" s="62">
        <f t="shared" si="1"/>
        <v>0</v>
      </c>
    </row>
    <row r="33" spans="1:10" x14ac:dyDescent="0.25">
      <c r="A33" s="42" t="s">
        <v>59</v>
      </c>
      <c r="B33" s="43"/>
      <c r="C33" s="44">
        <v>655</v>
      </c>
      <c r="D33" s="43"/>
      <c r="E33" s="14">
        <f t="shared" si="5"/>
        <v>0</v>
      </c>
      <c r="G33" s="56" t="s">
        <v>93</v>
      </c>
      <c r="H33" s="57">
        <v>45</v>
      </c>
      <c r="I33" s="57"/>
      <c r="J33" s="62">
        <f t="shared" si="1"/>
        <v>0</v>
      </c>
    </row>
    <row r="34" spans="1:10" x14ac:dyDescent="0.25">
      <c r="A34" s="42" t="s">
        <v>60</v>
      </c>
      <c r="B34" s="43"/>
      <c r="C34" s="44">
        <v>932</v>
      </c>
      <c r="D34" s="43"/>
      <c r="E34" s="14">
        <f t="shared" si="5"/>
        <v>0</v>
      </c>
      <c r="G34" s="56" t="s">
        <v>94</v>
      </c>
      <c r="H34" s="57">
        <v>65</v>
      </c>
      <c r="I34" s="57"/>
      <c r="J34" s="62">
        <f t="shared" si="1"/>
        <v>0</v>
      </c>
    </row>
    <row r="35" spans="1:10" x14ac:dyDescent="0.25">
      <c r="A35" s="42" t="s">
        <v>61</v>
      </c>
      <c r="B35" s="43"/>
      <c r="C35" s="44">
        <v>1100</v>
      </c>
      <c r="D35" s="43"/>
      <c r="E35" s="14">
        <f t="shared" si="5"/>
        <v>0</v>
      </c>
      <c r="H35" s="63"/>
      <c r="I35" s="63"/>
      <c r="J35" s="63"/>
    </row>
    <row r="36" spans="1:10" x14ac:dyDescent="0.25">
      <c r="A36" s="66" t="s">
        <v>58</v>
      </c>
      <c r="B36" s="25"/>
      <c r="C36" s="26"/>
      <c r="D36" s="25"/>
      <c r="E36" s="14">
        <f t="shared" si="5"/>
        <v>0</v>
      </c>
      <c r="G36" s="58" t="s">
        <v>95</v>
      </c>
      <c r="H36" s="59">
        <v>500</v>
      </c>
      <c r="I36" s="59"/>
      <c r="J36" s="61">
        <f t="shared" si="1"/>
        <v>0</v>
      </c>
    </row>
    <row r="37" spans="1:10" ht="15.75" thickBot="1" x14ac:dyDescent="0.3">
      <c r="A37" s="50" t="s">
        <v>69</v>
      </c>
      <c r="B37" s="51" t="s">
        <v>70</v>
      </c>
      <c r="C37" s="52">
        <v>900</v>
      </c>
      <c r="D37" s="51"/>
      <c r="E37" s="71">
        <f t="shared" si="5"/>
        <v>0</v>
      </c>
      <c r="G37" s="58" t="s">
        <v>96</v>
      </c>
      <c r="H37" s="59">
        <v>800</v>
      </c>
      <c r="I37" s="59"/>
      <c r="J37" s="61">
        <f t="shared" si="1"/>
        <v>0</v>
      </c>
    </row>
    <row r="38" spans="1:10" x14ac:dyDescent="0.25">
      <c r="A38" s="113" t="s">
        <v>101</v>
      </c>
      <c r="B38" s="77" t="s">
        <v>7</v>
      </c>
      <c r="C38" s="78">
        <v>170</v>
      </c>
      <c r="D38" s="77"/>
      <c r="E38" s="79">
        <f t="shared" si="5"/>
        <v>0</v>
      </c>
      <c r="G38" s="58" t="s">
        <v>97</v>
      </c>
      <c r="H38" s="59">
        <v>350</v>
      </c>
      <c r="I38" s="59"/>
      <c r="J38" s="61">
        <f t="shared" si="1"/>
        <v>0</v>
      </c>
    </row>
    <row r="39" spans="1:10" x14ac:dyDescent="0.25">
      <c r="A39" s="114"/>
      <c r="B39" s="25" t="s">
        <v>8</v>
      </c>
      <c r="C39" s="26">
        <v>230</v>
      </c>
      <c r="D39" s="25"/>
      <c r="E39" s="80">
        <f t="shared" si="5"/>
        <v>0</v>
      </c>
      <c r="G39" s="58" t="s">
        <v>98</v>
      </c>
      <c r="H39" s="59">
        <v>500</v>
      </c>
      <c r="I39" s="59"/>
      <c r="J39" s="61">
        <f t="shared" si="1"/>
        <v>0</v>
      </c>
    </row>
    <row r="40" spans="1:10" ht="15" customHeight="1" x14ac:dyDescent="0.25">
      <c r="A40" s="81" t="s">
        <v>9</v>
      </c>
      <c r="B40" s="68" t="s">
        <v>15</v>
      </c>
      <c r="C40" s="69">
        <v>785</v>
      </c>
      <c r="D40" s="69"/>
      <c r="E40" s="82">
        <f t="shared" si="4"/>
        <v>0</v>
      </c>
      <c r="G40" s="58" t="s">
        <v>99</v>
      </c>
      <c r="H40" s="59">
        <v>150</v>
      </c>
      <c r="I40" s="59"/>
      <c r="J40" s="61">
        <f t="shared" si="1"/>
        <v>0</v>
      </c>
    </row>
    <row r="41" spans="1:10" x14ac:dyDescent="0.25">
      <c r="A41" s="81"/>
      <c r="B41" s="68" t="s">
        <v>10</v>
      </c>
      <c r="C41" s="69">
        <v>1020</v>
      </c>
      <c r="D41" s="69"/>
      <c r="E41" s="82">
        <f t="shared" si="4"/>
        <v>0</v>
      </c>
      <c r="G41" s="58" t="s">
        <v>100</v>
      </c>
      <c r="H41" s="59">
        <v>350</v>
      </c>
      <c r="I41" s="59"/>
      <c r="J41" s="61">
        <f t="shared" si="1"/>
        <v>0</v>
      </c>
    </row>
    <row r="42" spans="1:10" ht="15" customHeight="1" x14ac:dyDescent="0.25">
      <c r="A42" s="81" t="s">
        <v>21</v>
      </c>
      <c r="B42" s="68" t="s">
        <v>22</v>
      </c>
      <c r="C42" s="69">
        <v>346</v>
      </c>
      <c r="D42" s="69"/>
      <c r="E42" s="82">
        <f t="shared" si="4"/>
        <v>0</v>
      </c>
    </row>
    <row r="43" spans="1:10" x14ac:dyDescent="0.25">
      <c r="A43" s="83"/>
      <c r="B43" s="67" t="s">
        <v>23</v>
      </c>
      <c r="C43" s="70">
        <v>420</v>
      </c>
      <c r="D43" s="70"/>
      <c r="E43" s="84">
        <f t="shared" si="4"/>
        <v>0</v>
      </c>
    </row>
    <row r="44" spans="1:10" x14ac:dyDescent="0.25">
      <c r="A44" s="85"/>
      <c r="B44" s="46" t="s">
        <v>15</v>
      </c>
      <c r="C44" s="47">
        <v>985</v>
      </c>
      <c r="D44" s="47"/>
      <c r="E44" s="86">
        <f t="shared" si="4"/>
        <v>0</v>
      </c>
    </row>
    <row r="45" spans="1:10" x14ac:dyDescent="0.25">
      <c r="A45" s="87" t="s">
        <v>12</v>
      </c>
      <c r="B45" s="15" t="s">
        <v>13</v>
      </c>
      <c r="C45" s="16">
        <v>435</v>
      </c>
      <c r="D45" s="15"/>
      <c r="E45" s="88">
        <f t="shared" si="4"/>
        <v>0</v>
      </c>
    </row>
    <row r="46" spans="1:10" x14ac:dyDescent="0.25">
      <c r="A46" s="87" t="s">
        <v>20</v>
      </c>
      <c r="B46" s="15" t="s">
        <v>24</v>
      </c>
      <c r="C46" s="16">
        <v>250</v>
      </c>
      <c r="D46" s="15"/>
      <c r="E46" s="88">
        <f t="shared" si="4"/>
        <v>0</v>
      </c>
    </row>
    <row r="47" spans="1:10" ht="15.75" thickBot="1" x14ac:dyDescent="0.3">
      <c r="A47" s="115"/>
      <c r="B47" s="116"/>
      <c r="C47" s="116"/>
      <c r="D47" s="116"/>
      <c r="E47" s="117"/>
    </row>
    <row r="48" spans="1:10" ht="15.75" thickBot="1" x14ac:dyDescent="0.3">
      <c r="A48" s="72" t="s">
        <v>11</v>
      </c>
      <c r="B48" s="73"/>
      <c r="C48" s="74"/>
      <c r="D48" s="75"/>
      <c r="E48" s="76">
        <f>SUM(E33:E46,E30:E31,E25:E28,E21:E23,E18:E19,E15:E16,E11:E12,E8:E9,E3:E5)</f>
        <v>0</v>
      </c>
      <c r="G48" s="9" t="s">
        <v>11</v>
      </c>
      <c r="H48" s="1"/>
      <c r="I48" s="53"/>
      <c r="J48" s="10">
        <f>SUM(J36:J41,J17:J34,J2:J15)</f>
        <v>0</v>
      </c>
    </row>
    <row r="49" spans="1:10" ht="15.75" thickBot="1" x14ac:dyDescent="0.3"/>
    <row r="50" spans="1:10" ht="15" customHeight="1" thickBot="1" x14ac:dyDescent="0.3">
      <c r="A50" s="118" t="s">
        <v>14</v>
      </c>
      <c r="B50" s="118"/>
      <c r="C50" s="118"/>
      <c r="D50" s="118"/>
      <c r="E50" s="118"/>
      <c r="J50" s="65">
        <f>SUM(J48,E48)</f>
        <v>0</v>
      </c>
    </row>
    <row r="51" spans="1:10" x14ac:dyDescent="0.25">
      <c r="A51" s="118"/>
      <c r="B51" s="118"/>
      <c r="C51" s="118"/>
      <c r="D51" s="118"/>
      <c r="E51" s="118"/>
    </row>
    <row r="52" spans="1:10" x14ac:dyDescent="0.25">
      <c r="A52" s="118"/>
      <c r="B52" s="118"/>
      <c r="C52" s="118"/>
      <c r="D52" s="118"/>
      <c r="E52" s="118"/>
    </row>
    <row r="53" spans="1:10" x14ac:dyDescent="0.25">
      <c r="A53" s="101"/>
      <c r="B53" s="101"/>
      <c r="C53" s="101"/>
      <c r="D53" s="101"/>
      <c r="E53" s="101"/>
    </row>
    <row r="54" spans="1:10" ht="14.45" customHeight="1" x14ac:dyDescent="0.25">
      <c r="A54" s="102" t="s">
        <v>110</v>
      </c>
      <c r="B54" s="103"/>
      <c r="C54" s="103"/>
      <c r="D54" s="103"/>
      <c r="E54" s="104"/>
    </row>
    <row r="55" spans="1:10" x14ac:dyDescent="0.25">
      <c r="A55" s="105"/>
      <c r="B55" s="106"/>
      <c r="C55" s="106"/>
      <c r="D55" s="106"/>
      <c r="E55" s="107"/>
    </row>
    <row r="56" spans="1:10" x14ac:dyDescent="0.25">
      <c r="A56" s="105"/>
      <c r="B56" s="106"/>
      <c r="C56" s="106"/>
      <c r="D56" s="106"/>
      <c r="E56" s="107"/>
    </row>
    <row r="57" spans="1:10" x14ac:dyDescent="0.25">
      <c r="A57" s="108"/>
      <c r="B57" s="109"/>
      <c r="C57" s="109"/>
      <c r="D57" s="109"/>
      <c r="E57" s="110"/>
    </row>
    <row r="59" spans="1:10" x14ac:dyDescent="0.25">
      <c r="A59" t="s">
        <v>26</v>
      </c>
    </row>
  </sheetData>
  <mergeCells count="20">
    <mergeCell ref="A53:E53"/>
    <mergeCell ref="A54:E57"/>
    <mergeCell ref="A21:A23"/>
    <mergeCell ref="A24:E24"/>
    <mergeCell ref="A29:E29"/>
    <mergeCell ref="A38:A39"/>
    <mergeCell ref="A47:E47"/>
    <mergeCell ref="A50:E52"/>
    <mergeCell ref="A18:A19"/>
    <mergeCell ref="A2:E2"/>
    <mergeCell ref="A3:A5"/>
    <mergeCell ref="A6:E6"/>
    <mergeCell ref="A7:E7"/>
    <mergeCell ref="A8:A9"/>
    <mergeCell ref="A10:E10"/>
    <mergeCell ref="A11:A12"/>
    <mergeCell ref="A13:E13"/>
    <mergeCell ref="A14:E14"/>
    <mergeCell ref="A15:A16"/>
    <mergeCell ref="A17:E17"/>
  </mergeCells>
  <pageMargins left="0.7" right="0.7" top="0.75" bottom="0.75" header="0.3" footer="0.3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13" zoomScale="90" zoomScaleNormal="90" workbookViewId="0">
      <selection activeCell="I2" sqref="I2:I12"/>
    </sheetView>
  </sheetViews>
  <sheetFormatPr defaultRowHeight="15" x14ac:dyDescent="0.25"/>
  <cols>
    <col min="1" max="1" width="27.85546875" customWidth="1"/>
    <col min="2" max="2" width="36" customWidth="1"/>
    <col min="3" max="3" width="10.28515625" customWidth="1"/>
    <col min="4" max="4" width="5.140625" bestFit="1" customWidth="1"/>
    <col min="5" max="5" width="11.28515625" customWidth="1"/>
    <col min="7" max="7" width="63.28515625" bestFit="1" customWidth="1"/>
  </cols>
  <sheetData>
    <row r="1" spans="1:10" ht="30" x14ac:dyDescent="0.25">
      <c r="A1" s="1" t="s">
        <v>18</v>
      </c>
      <c r="B1" s="1" t="s">
        <v>0</v>
      </c>
      <c r="C1" s="2" t="s">
        <v>1</v>
      </c>
      <c r="D1" s="19" t="s">
        <v>19</v>
      </c>
      <c r="E1" s="2" t="s">
        <v>2</v>
      </c>
      <c r="G1" s="1" t="s">
        <v>30</v>
      </c>
      <c r="H1" s="2" t="s">
        <v>1</v>
      </c>
      <c r="I1" s="19" t="s">
        <v>19</v>
      </c>
      <c r="J1" s="2" t="s">
        <v>2</v>
      </c>
    </row>
    <row r="2" spans="1:10" x14ac:dyDescent="0.25">
      <c r="A2" s="91" t="s">
        <v>33</v>
      </c>
      <c r="B2" s="92"/>
      <c r="C2" s="92"/>
      <c r="D2" s="92"/>
      <c r="E2" s="93"/>
      <c r="G2" s="55" t="s">
        <v>31</v>
      </c>
      <c r="H2" s="54">
        <v>1950</v>
      </c>
      <c r="I2" s="54"/>
      <c r="J2" s="60">
        <f>I2*H2</f>
        <v>0</v>
      </c>
    </row>
    <row r="3" spans="1:10" x14ac:dyDescent="0.25">
      <c r="A3" s="94" t="s">
        <v>57</v>
      </c>
      <c r="B3" s="20" t="s">
        <v>27</v>
      </c>
      <c r="C3" s="4">
        <v>5000</v>
      </c>
      <c r="D3" s="3"/>
      <c r="E3" s="5">
        <f t="shared" ref="E3:E5" si="0">D3*C3</f>
        <v>0</v>
      </c>
      <c r="G3" s="55" t="s">
        <v>32</v>
      </c>
      <c r="H3" s="54">
        <v>1365</v>
      </c>
      <c r="I3" s="54"/>
      <c r="J3" s="60">
        <f t="shared" ref="J3:J41" si="1">I3*H3</f>
        <v>0</v>
      </c>
    </row>
    <row r="4" spans="1:10" x14ac:dyDescent="0.25">
      <c r="A4" s="95"/>
      <c r="B4" s="22" t="s">
        <v>28</v>
      </c>
      <c r="C4" s="4">
        <v>9500</v>
      </c>
      <c r="D4" s="3"/>
      <c r="E4" s="5">
        <f t="shared" si="0"/>
        <v>0</v>
      </c>
      <c r="G4" s="55" t="s">
        <v>63</v>
      </c>
      <c r="H4" s="54">
        <v>2080</v>
      </c>
      <c r="I4" s="54"/>
      <c r="J4" s="60">
        <f t="shared" si="1"/>
        <v>0</v>
      </c>
    </row>
    <row r="5" spans="1:10" x14ac:dyDescent="0.25">
      <c r="A5" s="96"/>
      <c r="B5" s="20" t="s">
        <v>29</v>
      </c>
      <c r="C5" s="4">
        <v>14000</v>
      </c>
      <c r="D5" s="3"/>
      <c r="E5" s="5">
        <f t="shared" si="0"/>
        <v>0</v>
      </c>
      <c r="G5" s="55" t="s">
        <v>64</v>
      </c>
      <c r="H5" s="54">
        <v>975</v>
      </c>
      <c r="I5" s="54"/>
      <c r="J5" s="60">
        <f t="shared" si="1"/>
        <v>0</v>
      </c>
    </row>
    <row r="6" spans="1:10" x14ac:dyDescent="0.25">
      <c r="A6" s="91" t="s">
        <v>16</v>
      </c>
      <c r="B6" s="92"/>
      <c r="C6" s="92"/>
      <c r="D6" s="92"/>
      <c r="E6" s="93"/>
      <c r="G6" s="55" t="s">
        <v>65</v>
      </c>
      <c r="H6" s="54">
        <v>1560</v>
      </c>
      <c r="I6" s="54"/>
      <c r="J6" s="60">
        <f t="shared" si="1"/>
        <v>0</v>
      </c>
    </row>
    <row r="7" spans="1:10" x14ac:dyDescent="0.25">
      <c r="A7" s="97" t="s">
        <v>35</v>
      </c>
      <c r="B7" s="98"/>
      <c r="C7" s="98"/>
      <c r="D7" s="98"/>
      <c r="E7" s="99"/>
      <c r="G7" s="55" t="s">
        <v>66</v>
      </c>
      <c r="H7" s="54">
        <v>2080</v>
      </c>
      <c r="I7" s="54"/>
      <c r="J7" s="60">
        <f t="shared" si="1"/>
        <v>0</v>
      </c>
    </row>
    <row r="8" spans="1:10" ht="15" customHeight="1" x14ac:dyDescent="0.25">
      <c r="A8" s="89" t="s">
        <v>38</v>
      </c>
      <c r="B8" s="23" t="s">
        <v>36</v>
      </c>
      <c r="C8" s="7">
        <v>1200</v>
      </c>
      <c r="D8" s="6"/>
      <c r="E8" s="8">
        <f t="shared" ref="E8:E12" si="2">D8*C8</f>
        <v>0</v>
      </c>
      <c r="G8" s="55" t="s">
        <v>72</v>
      </c>
      <c r="H8" s="54">
        <v>670</v>
      </c>
      <c r="I8" s="54"/>
      <c r="J8" s="60">
        <f t="shared" si="1"/>
        <v>0</v>
      </c>
    </row>
    <row r="9" spans="1:10" x14ac:dyDescent="0.25">
      <c r="A9" s="100"/>
      <c r="B9" s="23" t="s">
        <v>37</v>
      </c>
      <c r="C9" s="7">
        <v>1950</v>
      </c>
      <c r="D9" s="6"/>
      <c r="E9" s="8">
        <f t="shared" si="2"/>
        <v>0</v>
      </c>
      <c r="G9" s="55" t="s">
        <v>73</v>
      </c>
      <c r="H9" s="54">
        <v>50</v>
      </c>
      <c r="I9" s="54"/>
      <c r="J9" s="60">
        <f t="shared" si="1"/>
        <v>0</v>
      </c>
    </row>
    <row r="10" spans="1:10" x14ac:dyDescent="0.25">
      <c r="A10" s="97" t="s">
        <v>34</v>
      </c>
      <c r="B10" s="98"/>
      <c r="C10" s="98"/>
      <c r="D10" s="98"/>
      <c r="E10" s="99"/>
      <c r="G10" s="55" t="s">
        <v>74</v>
      </c>
      <c r="H10" s="54">
        <v>39</v>
      </c>
      <c r="I10" s="54"/>
      <c r="J10" s="60">
        <f t="shared" si="1"/>
        <v>0</v>
      </c>
    </row>
    <row r="11" spans="1:10" x14ac:dyDescent="0.25">
      <c r="A11" s="89" t="s">
        <v>39</v>
      </c>
      <c r="B11" s="24" t="s">
        <v>40</v>
      </c>
      <c r="C11" s="18">
        <v>1200</v>
      </c>
      <c r="D11" s="17"/>
      <c r="E11" s="7">
        <f t="shared" si="2"/>
        <v>0</v>
      </c>
      <c r="G11" s="55" t="s">
        <v>75</v>
      </c>
      <c r="H11" s="54">
        <v>45</v>
      </c>
      <c r="I11" s="54"/>
      <c r="J11" s="60">
        <f t="shared" si="1"/>
        <v>0</v>
      </c>
    </row>
    <row r="12" spans="1:10" x14ac:dyDescent="0.25">
      <c r="A12" s="100"/>
      <c r="B12" s="24" t="s">
        <v>41</v>
      </c>
      <c r="C12" s="18">
        <v>4000</v>
      </c>
      <c r="D12" s="17"/>
      <c r="E12" s="7">
        <f t="shared" si="2"/>
        <v>0</v>
      </c>
      <c r="G12" s="55" t="s">
        <v>71</v>
      </c>
      <c r="H12" s="54">
        <v>58</v>
      </c>
      <c r="I12" s="54"/>
      <c r="J12" s="60">
        <f t="shared" si="1"/>
        <v>0</v>
      </c>
    </row>
    <row r="13" spans="1:10" x14ac:dyDescent="0.25">
      <c r="A13" s="91" t="s">
        <v>17</v>
      </c>
      <c r="B13" s="92"/>
      <c r="C13" s="92"/>
      <c r="D13" s="92"/>
      <c r="E13" s="93"/>
      <c r="G13" s="55" t="s">
        <v>67</v>
      </c>
      <c r="H13" s="54">
        <v>130</v>
      </c>
      <c r="I13" s="54"/>
      <c r="J13" s="60">
        <f t="shared" si="1"/>
        <v>0</v>
      </c>
    </row>
    <row r="14" spans="1:10" x14ac:dyDescent="0.25">
      <c r="A14" s="97" t="s">
        <v>35</v>
      </c>
      <c r="B14" s="98"/>
      <c r="C14" s="98"/>
      <c r="D14" s="98"/>
      <c r="E14" s="99"/>
      <c r="G14" s="55" t="s">
        <v>68</v>
      </c>
      <c r="H14" s="54">
        <v>650</v>
      </c>
      <c r="I14" s="54"/>
      <c r="J14" s="60">
        <f t="shared" si="1"/>
        <v>0</v>
      </c>
    </row>
    <row r="15" spans="1:10" ht="15" customHeight="1" x14ac:dyDescent="0.25">
      <c r="A15" s="89" t="s">
        <v>42</v>
      </c>
      <c r="B15" s="23" t="s">
        <v>44</v>
      </c>
      <c r="C15" s="7">
        <v>2150</v>
      </c>
      <c r="D15" s="6"/>
      <c r="E15" s="8">
        <f t="shared" ref="E15:E16" si="3">D15*C15</f>
        <v>0</v>
      </c>
      <c r="G15" s="55" t="s">
        <v>76</v>
      </c>
      <c r="H15" s="54">
        <v>2000</v>
      </c>
      <c r="I15" s="54"/>
      <c r="J15" s="60">
        <f t="shared" si="1"/>
        <v>0</v>
      </c>
    </row>
    <row r="16" spans="1:10" x14ac:dyDescent="0.25">
      <c r="A16" s="100"/>
      <c r="B16" s="23" t="s">
        <v>45</v>
      </c>
      <c r="C16" s="7">
        <v>2550</v>
      </c>
      <c r="D16" s="6"/>
      <c r="E16" s="8">
        <f t="shared" si="3"/>
        <v>0</v>
      </c>
      <c r="H16" s="21"/>
      <c r="I16" s="21"/>
      <c r="J16" s="21"/>
    </row>
    <row r="17" spans="1:10" x14ac:dyDescent="0.25">
      <c r="A17" s="97" t="s">
        <v>34</v>
      </c>
      <c r="B17" s="98"/>
      <c r="C17" s="98"/>
      <c r="D17" s="98"/>
      <c r="E17" s="99"/>
      <c r="G17" s="56" t="s">
        <v>77</v>
      </c>
      <c r="H17" s="57">
        <v>1040</v>
      </c>
      <c r="I17" s="57"/>
      <c r="J17" s="62">
        <f t="shared" si="1"/>
        <v>0</v>
      </c>
    </row>
    <row r="18" spans="1:10" ht="15" customHeight="1" x14ac:dyDescent="0.25">
      <c r="A18" s="89" t="s">
        <v>43</v>
      </c>
      <c r="B18" s="24" t="s">
        <v>46</v>
      </c>
      <c r="C18" s="18">
        <v>1200</v>
      </c>
      <c r="D18" s="17"/>
      <c r="E18" s="7">
        <f t="shared" ref="E18:E19" si="4">D18*C18</f>
        <v>0</v>
      </c>
      <c r="G18" s="56" t="s">
        <v>78</v>
      </c>
      <c r="H18" s="57">
        <v>1170</v>
      </c>
      <c r="I18" s="57"/>
      <c r="J18" s="62">
        <f t="shared" si="1"/>
        <v>0</v>
      </c>
    </row>
    <row r="19" spans="1:10" x14ac:dyDescent="0.25">
      <c r="A19" s="90"/>
      <c r="B19" s="24" t="s">
        <v>47</v>
      </c>
      <c r="C19" s="18">
        <v>4000</v>
      </c>
      <c r="D19" s="17"/>
      <c r="E19" s="18">
        <f t="shared" si="4"/>
        <v>0</v>
      </c>
      <c r="G19" s="56" t="s">
        <v>79</v>
      </c>
      <c r="H19" s="57">
        <v>845</v>
      </c>
      <c r="I19" s="57"/>
      <c r="J19" s="62">
        <f t="shared" si="1"/>
        <v>0</v>
      </c>
    </row>
    <row r="20" spans="1:10" x14ac:dyDescent="0.25">
      <c r="A20" s="32"/>
      <c r="B20" s="37" t="s">
        <v>56</v>
      </c>
      <c r="C20" s="34"/>
      <c r="D20" s="33"/>
      <c r="E20" s="35"/>
      <c r="G20" s="56" t="s">
        <v>80</v>
      </c>
      <c r="H20" s="57">
        <v>19</v>
      </c>
      <c r="I20" s="57"/>
      <c r="J20" s="62">
        <f t="shared" si="1"/>
        <v>0</v>
      </c>
    </row>
    <row r="21" spans="1:10" x14ac:dyDescent="0.25">
      <c r="A21" s="111" t="s">
        <v>3</v>
      </c>
      <c r="B21" s="31" t="s">
        <v>4</v>
      </c>
      <c r="C21" s="13">
        <v>3300</v>
      </c>
      <c r="D21" s="31"/>
      <c r="E21" s="13">
        <f t="shared" ref="E21:E46" si="5">D21*C21</f>
        <v>0</v>
      </c>
      <c r="G21" s="56" t="s">
        <v>81</v>
      </c>
      <c r="H21" s="57">
        <v>273</v>
      </c>
      <c r="I21" s="57"/>
      <c r="J21" s="62">
        <f t="shared" si="1"/>
        <v>0</v>
      </c>
    </row>
    <row r="22" spans="1:10" x14ac:dyDescent="0.25">
      <c r="A22" s="112"/>
      <c r="B22" s="11" t="s">
        <v>5</v>
      </c>
      <c r="C22" s="12">
        <v>4700</v>
      </c>
      <c r="D22" s="11"/>
      <c r="E22" s="13">
        <f t="shared" si="5"/>
        <v>0</v>
      </c>
      <c r="G22" s="56" t="s">
        <v>82</v>
      </c>
      <c r="H22" s="57">
        <v>156</v>
      </c>
      <c r="I22" s="57"/>
      <c r="J22" s="62">
        <f t="shared" si="1"/>
        <v>0</v>
      </c>
    </row>
    <row r="23" spans="1:10" x14ac:dyDescent="0.25">
      <c r="A23" s="112"/>
      <c r="B23" s="11" t="s">
        <v>6</v>
      </c>
      <c r="C23" s="12">
        <v>6300</v>
      </c>
      <c r="D23" s="11"/>
      <c r="E23" s="13">
        <f t="shared" si="5"/>
        <v>0</v>
      </c>
      <c r="G23" s="56" t="s">
        <v>83</v>
      </c>
      <c r="H23" s="57">
        <v>1690</v>
      </c>
      <c r="I23" s="57"/>
      <c r="J23" s="62">
        <f t="shared" si="1"/>
        <v>0</v>
      </c>
    </row>
    <row r="24" spans="1:10" x14ac:dyDescent="0.25">
      <c r="A24" s="91" t="s">
        <v>48</v>
      </c>
      <c r="B24" s="92"/>
      <c r="C24" s="92"/>
      <c r="D24" s="92"/>
      <c r="E24" s="93"/>
      <c r="G24" s="56" t="s">
        <v>84</v>
      </c>
      <c r="H24" s="57">
        <v>845</v>
      </c>
      <c r="I24" s="57"/>
      <c r="J24" s="62">
        <f t="shared" si="1"/>
        <v>0</v>
      </c>
    </row>
    <row r="25" spans="1:10" x14ac:dyDescent="0.25">
      <c r="A25" s="46" t="s">
        <v>55</v>
      </c>
      <c r="B25" s="47"/>
      <c r="C25" s="48">
        <v>29</v>
      </c>
      <c r="D25" s="47"/>
      <c r="E25" s="49">
        <f t="shared" si="5"/>
        <v>0</v>
      </c>
      <c r="G25" s="56" t="s">
        <v>85</v>
      </c>
      <c r="H25" s="57">
        <v>1274</v>
      </c>
      <c r="I25" s="57"/>
      <c r="J25" s="62">
        <f t="shared" si="1"/>
        <v>0</v>
      </c>
    </row>
    <row r="26" spans="1:10" x14ac:dyDescent="0.25">
      <c r="A26" s="46" t="s">
        <v>54</v>
      </c>
      <c r="B26" s="47"/>
      <c r="C26" s="48">
        <v>26</v>
      </c>
      <c r="D26" s="47"/>
      <c r="E26" s="49">
        <f t="shared" si="5"/>
        <v>0</v>
      </c>
      <c r="G26" s="56" t="s">
        <v>86</v>
      </c>
      <c r="H26" s="57">
        <v>4550</v>
      </c>
      <c r="I26" s="57"/>
      <c r="J26" s="62">
        <f t="shared" si="1"/>
        <v>0</v>
      </c>
    </row>
    <row r="27" spans="1:10" x14ac:dyDescent="0.25">
      <c r="A27" s="46" t="s">
        <v>49</v>
      </c>
      <c r="B27" s="47"/>
      <c r="C27" s="48">
        <v>24</v>
      </c>
      <c r="D27" s="47"/>
      <c r="E27" s="49">
        <f t="shared" si="5"/>
        <v>0</v>
      </c>
      <c r="G27" s="56" t="s">
        <v>87</v>
      </c>
      <c r="H27" s="57">
        <v>3380</v>
      </c>
      <c r="I27" s="57"/>
      <c r="J27" s="62">
        <f t="shared" si="1"/>
        <v>0</v>
      </c>
    </row>
    <row r="28" spans="1:10" x14ac:dyDescent="0.25">
      <c r="A28" s="46" t="s">
        <v>50</v>
      </c>
      <c r="B28" s="47"/>
      <c r="C28" s="48">
        <v>24</v>
      </c>
      <c r="D28" s="47"/>
      <c r="E28" s="49">
        <f t="shared" si="5"/>
        <v>0</v>
      </c>
      <c r="G28" s="56" t="s">
        <v>88</v>
      </c>
      <c r="H28" s="57">
        <v>3887</v>
      </c>
      <c r="I28" s="57"/>
      <c r="J28" s="62">
        <f t="shared" si="1"/>
        <v>0</v>
      </c>
    </row>
    <row r="29" spans="1:10" x14ac:dyDescent="0.25">
      <c r="A29" s="91" t="s">
        <v>51</v>
      </c>
      <c r="B29" s="92"/>
      <c r="C29" s="92"/>
      <c r="D29" s="92"/>
      <c r="E29" s="93"/>
      <c r="G29" s="56" t="s">
        <v>89</v>
      </c>
      <c r="H29" s="57">
        <v>350</v>
      </c>
      <c r="I29" s="57"/>
      <c r="J29" s="62">
        <f t="shared" si="1"/>
        <v>0</v>
      </c>
    </row>
    <row r="30" spans="1:10" x14ac:dyDescent="0.25">
      <c r="A30" s="38" t="s">
        <v>52</v>
      </c>
      <c r="B30" s="39"/>
      <c r="C30" s="40">
        <v>40</v>
      </c>
      <c r="D30" s="39"/>
      <c r="E30" s="41">
        <f t="shared" ref="E30:E38" si="6">D30*C30</f>
        <v>0</v>
      </c>
      <c r="G30" s="56" t="s">
        <v>90</v>
      </c>
      <c r="H30" s="57">
        <v>950</v>
      </c>
      <c r="I30" s="57"/>
      <c r="J30" s="62">
        <f t="shared" si="1"/>
        <v>0</v>
      </c>
    </row>
    <row r="31" spans="1:10" x14ac:dyDescent="0.25">
      <c r="A31" s="38" t="s">
        <v>53</v>
      </c>
      <c r="B31" s="39"/>
      <c r="C31" s="40">
        <v>35</v>
      </c>
      <c r="D31" s="39"/>
      <c r="E31" s="41">
        <f t="shared" si="6"/>
        <v>0</v>
      </c>
      <c r="G31" s="56" t="s">
        <v>91</v>
      </c>
      <c r="H31" s="57">
        <v>455</v>
      </c>
      <c r="I31" s="57"/>
      <c r="J31" s="62">
        <f t="shared" si="1"/>
        <v>0</v>
      </c>
    </row>
    <row r="32" spans="1:10" x14ac:dyDescent="0.25">
      <c r="A32" s="29"/>
      <c r="B32" s="36" t="s">
        <v>62</v>
      </c>
      <c r="C32" s="30"/>
      <c r="D32" s="28"/>
      <c r="E32" s="27"/>
      <c r="G32" s="56" t="s">
        <v>92</v>
      </c>
      <c r="H32" s="57">
        <v>26</v>
      </c>
      <c r="I32" s="57"/>
      <c r="J32" s="62">
        <f t="shared" si="1"/>
        <v>0</v>
      </c>
    </row>
    <row r="33" spans="1:10" x14ac:dyDescent="0.25">
      <c r="A33" s="42" t="s">
        <v>59</v>
      </c>
      <c r="B33" s="43"/>
      <c r="C33" s="44">
        <v>655</v>
      </c>
      <c r="D33" s="43"/>
      <c r="E33" s="14">
        <f t="shared" si="6"/>
        <v>0</v>
      </c>
      <c r="G33" s="56" t="s">
        <v>93</v>
      </c>
      <c r="H33" s="57">
        <v>45</v>
      </c>
      <c r="I33" s="57"/>
      <c r="J33" s="62">
        <f t="shared" si="1"/>
        <v>0</v>
      </c>
    </row>
    <row r="34" spans="1:10" x14ac:dyDescent="0.25">
      <c r="A34" s="42" t="s">
        <v>60</v>
      </c>
      <c r="B34" s="43"/>
      <c r="C34" s="44">
        <v>932</v>
      </c>
      <c r="D34" s="43"/>
      <c r="E34" s="14">
        <f t="shared" si="6"/>
        <v>0</v>
      </c>
      <c r="G34" s="56" t="s">
        <v>94</v>
      </c>
      <c r="H34" s="57">
        <v>65</v>
      </c>
      <c r="I34" s="57"/>
      <c r="J34" s="62">
        <f t="shared" si="1"/>
        <v>0</v>
      </c>
    </row>
    <row r="35" spans="1:10" x14ac:dyDescent="0.25">
      <c r="A35" s="42" t="s">
        <v>61</v>
      </c>
      <c r="B35" s="43"/>
      <c r="C35" s="44">
        <v>1339</v>
      </c>
      <c r="D35" s="43"/>
      <c r="E35" s="14">
        <f t="shared" si="6"/>
        <v>0</v>
      </c>
      <c r="H35" s="21"/>
      <c r="I35" s="21"/>
      <c r="J35" s="21"/>
    </row>
    <row r="36" spans="1:10" x14ac:dyDescent="0.25">
      <c r="A36" s="45" t="s">
        <v>58</v>
      </c>
      <c r="B36" s="25"/>
      <c r="C36" s="26"/>
      <c r="D36" s="25"/>
      <c r="E36" s="14">
        <f t="shared" si="6"/>
        <v>0</v>
      </c>
      <c r="G36" s="58" t="s">
        <v>95</v>
      </c>
      <c r="H36" s="59">
        <v>500</v>
      </c>
      <c r="I36" s="59"/>
      <c r="J36" s="61">
        <f t="shared" si="1"/>
        <v>0</v>
      </c>
    </row>
    <row r="37" spans="1:10" ht="15.75" thickBot="1" x14ac:dyDescent="0.3">
      <c r="A37" s="50" t="s">
        <v>69</v>
      </c>
      <c r="B37" s="51" t="s">
        <v>70</v>
      </c>
      <c r="C37" s="52">
        <v>950</v>
      </c>
      <c r="D37" s="51"/>
      <c r="E37" s="71">
        <f t="shared" si="6"/>
        <v>0</v>
      </c>
      <c r="G37" s="58" t="s">
        <v>96</v>
      </c>
      <c r="H37" s="59">
        <v>800</v>
      </c>
      <c r="I37" s="59"/>
      <c r="J37" s="61">
        <f t="shared" si="1"/>
        <v>0</v>
      </c>
    </row>
    <row r="38" spans="1:10" x14ac:dyDescent="0.25">
      <c r="A38" s="113" t="s">
        <v>101</v>
      </c>
      <c r="B38" s="77" t="s">
        <v>7</v>
      </c>
      <c r="C38" s="78">
        <v>170</v>
      </c>
      <c r="D38" s="77"/>
      <c r="E38" s="79">
        <f t="shared" si="6"/>
        <v>0</v>
      </c>
      <c r="G38" s="58" t="s">
        <v>97</v>
      </c>
      <c r="H38" s="59">
        <v>350</v>
      </c>
      <c r="I38" s="59"/>
      <c r="J38" s="61">
        <f t="shared" si="1"/>
        <v>0</v>
      </c>
    </row>
    <row r="39" spans="1:10" x14ac:dyDescent="0.25">
      <c r="A39" s="114"/>
      <c r="B39" s="25" t="s">
        <v>8</v>
      </c>
      <c r="C39" s="26">
        <v>230</v>
      </c>
      <c r="D39" s="25"/>
      <c r="E39" s="80">
        <f t="shared" ref="E39" si="7">D39*C39</f>
        <v>0</v>
      </c>
      <c r="G39" s="58" t="s">
        <v>98</v>
      </c>
      <c r="H39" s="59">
        <v>500</v>
      </c>
      <c r="I39" s="59"/>
      <c r="J39" s="61">
        <f t="shared" si="1"/>
        <v>0</v>
      </c>
    </row>
    <row r="40" spans="1:10" ht="15" customHeight="1" x14ac:dyDescent="0.25">
      <c r="A40" s="81" t="s">
        <v>9</v>
      </c>
      <c r="B40" s="68" t="s">
        <v>15</v>
      </c>
      <c r="C40" s="69">
        <v>785</v>
      </c>
      <c r="D40" s="69"/>
      <c r="E40" s="82">
        <f t="shared" si="5"/>
        <v>0</v>
      </c>
      <c r="G40" s="58" t="s">
        <v>99</v>
      </c>
      <c r="H40" s="59">
        <v>150</v>
      </c>
      <c r="I40" s="59"/>
      <c r="J40" s="61">
        <f t="shared" si="1"/>
        <v>0</v>
      </c>
    </row>
    <row r="41" spans="1:10" x14ac:dyDescent="0.25">
      <c r="A41" s="81"/>
      <c r="B41" s="68" t="s">
        <v>10</v>
      </c>
      <c r="C41" s="69">
        <v>1020</v>
      </c>
      <c r="D41" s="69"/>
      <c r="E41" s="82">
        <f t="shared" si="5"/>
        <v>0</v>
      </c>
      <c r="G41" s="58" t="s">
        <v>100</v>
      </c>
      <c r="H41" s="59">
        <v>350</v>
      </c>
      <c r="I41" s="59"/>
      <c r="J41" s="61">
        <f t="shared" si="1"/>
        <v>0</v>
      </c>
    </row>
    <row r="42" spans="1:10" ht="15" customHeight="1" x14ac:dyDescent="0.25">
      <c r="A42" s="81" t="s">
        <v>21</v>
      </c>
      <c r="B42" s="68" t="s">
        <v>22</v>
      </c>
      <c r="C42" s="69">
        <v>346</v>
      </c>
      <c r="D42" s="69"/>
      <c r="E42" s="82">
        <f t="shared" si="5"/>
        <v>0</v>
      </c>
    </row>
    <row r="43" spans="1:10" x14ac:dyDescent="0.25">
      <c r="A43" s="83"/>
      <c r="B43" s="67" t="s">
        <v>23</v>
      </c>
      <c r="C43" s="70">
        <v>420</v>
      </c>
      <c r="D43" s="70"/>
      <c r="E43" s="84">
        <f t="shared" si="5"/>
        <v>0</v>
      </c>
    </row>
    <row r="44" spans="1:10" x14ac:dyDescent="0.25">
      <c r="A44" s="85"/>
      <c r="B44" s="46" t="s">
        <v>15</v>
      </c>
      <c r="C44" s="47">
        <v>985</v>
      </c>
      <c r="D44" s="47"/>
      <c r="E44" s="86">
        <f t="shared" si="5"/>
        <v>0</v>
      </c>
    </row>
    <row r="45" spans="1:10" x14ac:dyDescent="0.25">
      <c r="A45" s="87" t="s">
        <v>12</v>
      </c>
      <c r="B45" s="15" t="s">
        <v>13</v>
      </c>
      <c r="C45" s="16">
        <v>435</v>
      </c>
      <c r="D45" s="15"/>
      <c r="E45" s="88">
        <f t="shared" si="5"/>
        <v>0</v>
      </c>
    </row>
    <row r="46" spans="1:10" x14ac:dyDescent="0.25">
      <c r="A46" s="87" t="s">
        <v>20</v>
      </c>
      <c r="B46" s="15" t="s">
        <v>24</v>
      </c>
      <c r="C46" s="16">
        <v>250</v>
      </c>
      <c r="D46" s="15"/>
      <c r="E46" s="88">
        <f t="shared" si="5"/>
        <v>0</v>
      </c>
    </row>
    <row r="47" spans="1:10" ht="15.75" thickBot="1" x14ac:dyDescent="0.3">
      <c r="A47" s="115"/>
      <c r="B47" s="116"/>
      <c r="C47" s="116"/>
      <c r="D47" s="116"/>
      <c r="E47" s="117"/>
    </row>
    <row r="48" spans="1:10" ht="15.75" thickBot="1" x14ac:dyDescent="0.3">
      <c r="A48" s="72" t="s">
        <v>11</v>
      </c>
      <c r="B48" s="73"/>
      <c r="C48" s="74"/>
      <c r="D48" s="75"/>
      <c r="E48" s="76">
        <f>SUM(E33:E46,E30:E31,E25:E28,E21:E23,E18:E19,E15:E16,E11:E12,E8:E9,E3:E5)</f>
        <v>0</v>
      </c>
      <c r="G48" s="9" t="s">
        <v>11</v>
      </c>
      <c r="H48" s="1"/>
      <c r="I48" s="53"/>
      <c r="J48" s="10">
        <f>SUM(J36:J41,J17:J34,J2:J15)</f>
        <v>0</v>
      </c>
    </row>
    <row r="49" spans="1:10" ht="15.75" thickBot="1" x14ac:dyDescent="0.3"/>
    <row r="50" spans="1:10" ht="15" customHeight="1" thickBot="1" x14ac:dyDescent="0.3">
      <c r="A50" s="118" t="s">
        <v>14</v>
      </c>
      <c r="B50" s="118"/>
      <c r="C50" s="118"/>
      <c r="D50" s="118"/>
      <c r="E50" s="118"/>
      <c r="J50" s="65">
        <f>SUM(J48,E48)</f>
        <v>0</v>
      </c>
    </row>
    <row r="51" spans="1:10" x14ac:dyDescent="0.25">
      <c r="A51" s="118"/>
      <c r="B51" s="118"/>
      <c r="C51" s="118"/>
      <c r="D51" s="118"/>
      <c r="E51" s="118"/>
    </row>
    <row r="52" spans="1:10" x14ac:dyDescent="0.25">
      <c r="A52" s="118"/>
      <c r="B52" s="118"/>
      <c r="C52" s="118"/>
      <c r="D52" s="118"/>
      <c r="E52" s="118"/>
    </row>
    <row r="53" spans="1:10" x14ac:dyDescent="0.25">
      <c r="A53" s="101"/>
      <c r="B53" s="101"/>
      <c r="C53" s="101"/>
      <c r="D53" s="101"/>
      <c r="E53" s="101"/>
    </row>
    <row r="54" spans="1:10" ht="14.45" customHeight="1" x14ac:dyDescent="0.25">
      <c r="A54" s="102" t="s">
        <v>25</v>
      </c>
      <c r="B54" s="103"/>
      <c r="C54" s="103"/>
      <c r="D54" s="103"/>
      <c r="E54" s="104"/>
    </row>
    <row r="55" spans="1:10" x14ac:dyDescent="0.25">
      <c r="A55" s="105"/>
      <c r="B55" s="106"/>
      <c r="C55" s="106"/>
      <c r="D55" s="106"/>
      <c r="E55" s="107"/>
    </row>
    <row r="56" spans="1:10" x14ac:dyDescent="0.25">
      <c r="A56" s="105"/>
      <c r="B56" s="106"/>
      <c r="C56" s="106"/>
      <c r="D56" s="106"/>
      <c r="E56" s="107"/>
    </row>
    <row r="57" spans="1:10" x14ac:dyDescent="0.25">
      <c r="A57" s="108"/>
      <c r="B57" s="109"/>
      <c r="C57" s="109"/>
      <c r="D57" s="109"/>
      <c r="E57" s="110"/>
    </row>
    <row r="59" spans="1:10" x14ac:dyDescent="0.25">
      <c r="A59" t="s">
        <v>26</v>
      </c>
    </row>
  </sheetData>
  <mergeCells count="20">
    <mergeCell ref="A29:E29"/>
    <mergeCell ref="A50:E52"/>
    <mergeCell ref="A53:E53"/>
    <mergeCell ref="A54:E57"/>
    <mergeCell ref="A21:A23"/>
    <mergeCell ref="A47:E47"/>
    <mergeCell ref="A38:A39"/>
    <mergeCell ref="A24:E24"/>
    <mergeCell ref="A2:E2"/>
    <mergeCell ref="A8:A9"/>
    <mergeCell ref="A13:E13"/>
    <mergeCell ref="A18:A19"/>
    <mergeCell ref="A3:A5"/>
    <mergeCell ref="A6:E6"/>
    <mergeCell ref="A7:E7"/>
    <mergeCell ref="A10:E10"/>
    <mergeCell ref="A11:A12"/>
    <mergeCell ref="A15:A16"/>
    <mergeCell ref="A14:E14"/>
    <mergeCell ref="A17:E1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zoomScale="90" zoomScaleNormal="90" workbookViewId="0">
      <selection activeCell="F6" sqref="F6"/>
    </sheetView>
  </sheetViews>
  <sheetFormatPr defaultRowHeight="15" x14ac:dyDescent="0.25"/>
  <cols>
    <col min="1" max="1" width="27.85546875" customWidth="1"/>
    <col min="2" max="2" width="36" customWidth="1"/>
    <col min="3" max="3" width="10.28515625" customWidth="1"/>
    <col min="4" max="4" width="5.140625" bestFit="1" customWidth="1"/>
    <col min="5" max="5" width="11.28515625" customWidth="1"/>
    <col min="7" max="7" width="63.28515625" bestFit="1" customWidth="1"/>
  </cols>
  <sheetData>
    <row r="1" spans="1:10" ht="30" x14ac:dyDescent="0.25">
      <c r="A1" s="1" t="s">
        <v>18</v>
      </c>
      <c r="B1" s="1" t="s">
        <v>0</v>
      </c>
      <c r="C1" s="2" t="s">
        <v>1</v>
      </c>
      <c r="D1" s="19" t="s">
        <v>19</v>
      </c>
      <c r="E1" s="2" t="s">
        <v>2</v>
      </c>
      <c r="G1" s="1" t="s">
        <v>30</v>
      </c>
      <c r="H1" s="2" t="s">
        <v>1</v>
      </c>
      <c r="I1" s="19" t="s">
        <v>19</v>
      </c>
      <c r="J1" s="2" t="s">
        <v>2</v>
      </c>
    </row>
    <row r="2" spans="1:10" x14ac:dyDescent="0.25">
      <c r="A2" s="91" t="s">
        <v>33</v>
      </c>
      <c r="B2" s="92"/>
      <c r="C2" s="92"/>
      <c r="D2" s="92"/>
      <c r="E2" s="93"/>
      <c r="G2" s="55" t="s">
        <v>31</v>
      </c>
      <c r="H2" s="54">
        <v>1950</v>
      </c>
      <c r="I2" s="54"/>
      <c r="J2" s="60">
        <f>I2*H2</f>
        <v>0</v>
      </c>
    </row>
    <row r="3" spans="1:10" x14ac:dyDescent="0.25">
      <c r="A3" s="94" t="s">
        <v>119</v>
      </c>
      <c r="B3" s="64" t="s">
        <v>120</v>
      </c>
      <c r="C3" s="4">
        <v>4200</v>
      </c>
      <c r="D3" s="3"/>
      <c r="E3" s="5">
        <f t="shared" ref="E3:E5" si="0">D3*C3</f>
        <v>0</v>
      </c>
      <c r="G3" s="55" t="s">
        <v>32</v>
      </c>
      <c r="H3" s="54">
        <v>1365</v>
      </c>
      <c r="I3" s="54"/>
      <c r="J3" s="60">
        <f t="shared" ref="J3:J15" si="1">I3*H3</f>
        <v>0</v>
      </c>
    </row>
    <row r="4" spans="1:10" x14ac:dyDescent="0.25">
      <c r="A4" s="95"/>
      <c r="B4" s="64" t="s">
        <v>121</v>
      </c>
      <c r="C4" s="4">
        <v>6000</v>
      </c>
      <c r="D4" s="3"/>
      <c r="E4" s="5">
        <f t="shared" si="0"/>
        <v>0</v>
      </c>
      <c r="G4" s="55" t="s">
        <v>63</v>
      </c>
      <c r="H4" s="54">
        <v>2080</v>
      </c>
      <c r="I4" s="54"/>
      <c r="J4" s="60">
        <f t="shared" si="1"/>
        <v>0</v>
      </c>
    </row>
    <row r="5" spans="1:10" x14ac:dyDescent="0.25">
      <c r="A5" s="96"/>
      <c r="B5" s="64" t="s">
        <v>122</v>
      </c>
      <c r="C5" s="4">
        <v>11000</v>
      </c>
      <c r="D5" s="3"/>
      <c r="E5" s="5">
        <f t="shared" si="0"/>
        <v>0</v>
      </c>
      <c r="G5" s="55" t="s">
        <v>64</v>
      </c>
      <c r="H5" s="54">
        <v>975</v>
      </c>
      <c r="I5" s="54"/>
      <c r="J5" s="60">
        <f t="shared" si="1"/>
        <v>0</v>
      </c>
    </row>
    <row r="6" spans="1:10" x14ac:dyDescent="0.25">
      <c r="A6" s="94" t="s">
        <v>57</v>
      </c>
      <c r="B6" s="64" t="s">
        <v>125</v>
      </c>
      <c r="C6" s="4">
        <v>6000</v>
      </c>
      <c r="D6" s="3"/>
      <c r="E6" s="5">
        <f t="shared" ref="E6:E8" si="2">D6*C6</f>
        <v>0</v>
      </c>
      <c r="G6" s="55" t="s">
        <v>65</v>
      </c>
      <c r="H6" s="54">
        <v>1560</v>
      </c>
      <c r="I6" s="54"/>
      <c r="J6" s="60">
        <f t="shared" si="1"/>
        <v>0</v>
      </c>
    </row>
    <row r="7" spans="1:10" x14ac:dyDescent="0.25">
      <c r="A7" s="95"/>
      <c r="B7" s="64" t="s">
        <v>123</v>
      </c>
      <c r="C7" s="4">
        <v>8800</v>
      </c>
      <c r="D7" s="3"/>
      <c r="E7" s="5">
        <f t="shared" si="2"/>
        <v>0</v>
      </c>
      <c r="G7" s="55" t="s">
        <v>66</v>
      </c>
      <c r="H7" s="54">
        <v>2080</v>
      </c>
      <c r="I7" s="54"/>
      <c r="J7" s="60">
        <f t="shared" si="1"/>
        <v>0</v>
      </c>
    </row>
    <row r="8" spans="1:10" x14ac:dyDescent="0.25">
      <c r="A8" s="96"/>
      <c r="B8" s="64" t="s">
        <v>124</v>
      </c>
      <c r="C8" s="4">
        <v>17600</v>
      </c>
      <c r="D8" s="3"/>
      <c r="E8" s="5">
        <f t="shared" si="2"/>
        <v>0</v>
      </c>
      <c r="G8" s="55" t="s">
        <v>72</v>
      </c>
      <c r="H8" s="54">
        <v>670</v>
      </c>
      <c r="I8" s="54"/>
      <c r="J8" s="60">
        <f t="shared" si="1"/>
        <v>0</v>
      </c>
    </row>
    <row r="9" spans="1:10" x14ac:dyDescent="0.25">
      <c r="A9" s="91" t="s">
        <v>16</v>
      </c>
      <c r="B9" s="92"/>
      <c r="C9" s="92"/>
      <c r="D9" s="92"/>
      <c r="E9" s="93"/>
      <c r="G9" s="55" t="s">
        <v>73</v>
      </c>
      <c r="H9" s="54">
        <v>50</v>
      </c>
      <c r="I9" s="54"/>
      <c r="J9" s="60">
        <f t="shared" si="1"/>
        <v>0</v>
      </c>
    </row>
    <row r="10" spans="1:10" x14ac:dyDescent="0.25">
      <c r="A10" s="97" t="s">
        <v>35</v>
      </c>
      <c r="B10" s="98"/>
      <c r="C10" s="98"/>
      <c r="D10" s="98"/>
      <c r="E10" s="99"/>
      <c r="G10" s="55" t="s">
        <v>74</v>
      </c>
      <c r="H10" s="54">
        <v>39</v>
      </c>
      <c r="I10" s="54"/>
      <c r="J10" s="60">
        <f t="shared" si="1"/>
        <v>0</v>
      </c>
    </row>
    <row r="11" spans="1:10" ht="15" customHeight="1" x14ac:dyDescent="0.25">
      <c r="A11" s="89" t="s">
        <v>38</v>
      </c>
      <c r="B11" s="23" t="s">
        <v>118</v>
      </c>
      <c r="C11" s="7">
        <v>1900</v>
      </c>
      <c r="D11" s="6"/>
      <c r="E11" s="8">
        <f t="shared" ref="E11:E15" si="3">D11*C11</f>
        <v>0</v>
      </c>
      <c r="G11" s="55" t="s">
        <v>75</v>
      </c>
      <c r="H11" s="54">
        <v>45</v>
      </c>
      <c r="I11" s="54"/>
      <c r="J11" s="60">
        <f t="shared" si="1"/>
        <v>0</v>
      </c>
    </row>
    <row r="12" spans="1:10" x14ac:dyDescent="0.25">
      <c r="A12" s="100"/>
      <c r="B12" s="23"/>
      <c r="C12" s="7"/>
      <c r="D12" s="6"/>
      <c r="E12" s="8">
        <f t="shared" si="3"/>
        <v>0</v>
      </c>
      <c r="G12" s="55" t="s">
        <v>71</v>
      </c>
      <c r="H12" s="54">
        <v>58</v>
      </c>
      <c r="I12" s="54"/>
      <c r="J12" s="60">
        <f t="shared" si="1"/>
        <v>0</v>
      </c>
    </row>
    <row r="13" spans="1:10" x14ac:dyDescent="0.25">
      <c r="A13" s="97" t="s">
        <v>34</v>
      </c>
      <c r="B13" s="98"/>
      <c r="C13" s="98"/>
      <c r="D13" s="98"/>
      <c r="E13" s="99"/>
      <c r="G13" s="55" t="s">
        <v>67</v>
      </c>
      <c r="H13" s="54">
        <v>130</v>
      </c>
      <c r="I13" s="54"/>
      <c r="J13" s="60">
        <f t="shared" si="1"/>
        <v>0</v>
      </c>
    </row>
    <row r="14" spans="1:10" x14ac:dyDescent="0.25">
      <c r="A14" s="89" t="s">
        <v>39</v>
      </c>
      <c r="B14" s="24" t="s">
        <v>113</v>
      </c>
      <c r="C14" s="18">
        <v>1980</v>
      </c>
      <c r="D14" s="17"/>
      <c r="E14" s="7">
        <f t="shared" si="3"/>
        <v>0</v>
      </c>
      <c r="G14" s="55" t="s">
        <v>68</v>
      </c>
      <c r="H14" s="54">
        <v>650</v>
      </c>
      <c r="I14" s="54"/>
      <c r="J14" s="60">
        <f t="shared" si="1"/>
        <v>0</v>
      </c>
    </row>
    <row r="15" spans="1:10" x14ac:dyDescent="0.25">
      <c r="A15" s="100"/>
      <c r="B15" s="24"/>
      <c r="C15" s="18"/>
      <c r="D15" s="17"/>
      <c r="E15" s="7">
        <f t="shared" si="3"/>
        <v>0</v>
      </c>
      <c r="G15" s="55" t="s">
        <v>76</v>
      </c>
      <c r="H15" s="54">
        <v>2000</v>
      </c>
      <c r="I15" s="54"/>
      <c r="J15" s="60">
        <f t="shared" si="1"/>
        <v>0</v>
      </c>
    </row>
    <row r="16" spans="1:10" x14ac:dyDescent="0.25">
      <c r="A16" s="91" t="s">
        <v>17</v>
      </c>
      <c r="B16" s="92"/>
      <c r="C16" s="92"/>
      <c r="D16" s="92"/>
      <c r="E16" s="93"/>
    </row>
    <row r="17" spans="1:10" x14ac:dyDescent="0.25">
      <c r="A17" s="97" t="s">
        <v>35</v>
      </c>
      <c r="B17" s="98"/>
      <c r="C17" s="98"/>
      <c r="D17" s="98"/>
      <c r="E17" s="99"/>
      <c r="G17" s="56" t="s">
        <v>77</v>
      </c>
      <c r="H17" s="57">
        <v>1040</v>
      </c>
      <c r="I17" s="57"/>
      <c r="J17" s="62">
        <f t="shared" ref="J17:J34" si="4">I17*H17</f>
        <v>0</v>
      </c>
    </row>
    <row r="18" spans="1:10" ht="15" customHeight="1" x14ac:dyDescent="0.25">
      <c r="A18" s="89" t="s">
        <v>42</v>
      </c>
      <c r="B18" s="23" t="s">
        <v>117</v>
      </c>
      <c r="C18" s="7">
        <v>1980</v>
      </c>
      <c r="D18" s="6"/>
      <c r="E18" s="8">
        <f t="shared" ref="E18:E19" si="5">D18*C18</f>
        <v>0</v>
      </c>
      <c r="G18" s="56" t="s">
        <v>78</v>
      </c>
      <c r="H18" s="57">
        <v>1170</v>
      </c>
      <c r="I18" s="57"/>
      <c r="J18" s="62">
        <f t="shared" si="4"/>
        <v>0</v>
      </c>
    </row>
    <row r="19" spans="1:10" x14ac:dyDescent="0.25">
      <c r="A19" s="100"/>
      <c r="B19" s="23" t="s">
        <v>116</v>
      </c>
      <c r="C19" s="7">
        <v>3630</v>
      </c>
      <c r="D19" s="6"/>
      <c r="E19" s="8">
        <f t="shared" si="5"/>
        <v>0</v>
      </c>
      <c r="G19" s="56" t="s">
        <v>79</v>
      </c>
      <c r="H19" s="57">
        <v>845</v>
      </c>
      <c r="I19" s="57"/>
      <c r="J19" s="62">
        <f t="shared" si="4"/>
        <v>0</v>
      </c>
    </row>
    <row r="20" spans="1:10" x14ac:dyDescent="0.25">
      <c r="A20" s="97" t="s">
        <v>34</v>
      </c>
      <c r="B20" s="98"/>
      <c r="C20" s="98"/>
      <c r="D20" s="98"/>
      <c r="E20" s="99"/>
      <c r="G20" s="56" t="s">
        <v>80</v>
      </c>
      <c r="H20" s="57">
        <v>19</v>
      </c>
      <c r="I20" s="57"/>
      <c r="J20" s="62">
        <f t="shared" si="4"/>
        <v>0</v>
      </c>
    </row>
    <row r="21" spans="1:10" ht="15" customHeight="1" x14ac:dyDescent="0.25">
      <c r="A21" s="89" t="s">
        <v>43</v>
      </c>
      <c r="B21" s="24" t="s">
        <v>114</v>
      </c>
      <c r="C21" s="18">
        <v>2530</v>
      </c>
      <c r="D21" s="17"/>
      <c r="E21" s="7">
        <f t="shared" ref="E21:E22" si="6">D21*C21</f>
        <v>0</v>
      </c>
      <c r="G21" s="56" t="s">
        <v>81</v>
      </c>
      <c r="H21" s="57">
        <v>273</v>
      </c>
      <c r="I21" s="57"/>
      <c r="J21" s="62">
        <f t="shared" si="4"/>
        <v>0</v>
      </c>
    </row>
    <row r="22" spans="1:10" x14ac:dyDescent="0.25">
      <c r="A22" s="90"/>
      <c r="B22" s="24" t="s">
        <v>115</v>
      </c>
      <c r="C22" s="18">
        <v>4620</v>
      </c>
      <c r="D22" s="17"/>
      <c r="E22" s="18">
        <f t="shared" si="6"/>
        <v>0</v>
      </c>
      <c r="G22" s="56" t="s">
        <v>82</v>
      </c>
      <c r="H22" s="57">
        <v>156</v>
      </c>
      <c r="I22" s="57"/>
      <c r="J22" s="62">
        <f t="shared" si="4"/>
        <v>0</v>
      </c>
    </row>
    <row r="23" spans="1:10" x14ac:dyDescent="0.25">
      <c r="A23" s="32"/>
      <c r="B23" s="37" t="s">
        <v>56</v>
      </c>
      <c r="C23" s="34"/>
      <c r="D23" s="33"/>
      <c r="E23" s="35"/>
      <c r="G23" s="56" t="s">
        <v>83</v>
      </c>
      <c r="H23" s="57">
        <v>1690</v>
      </c>
      <c r="I23" s="57"/>
      <c r="J23" s="62">
        <f t="shared" si="4"/>
        <v>0</v>
      </c>
    </row>
    <row r="24" spans="1:10" x14ac:dyDescent="0.25">
      <c r="A24" s="111" t="s">
        <v>3</v>
      </c>
      <c r="B24" s="31" t="s">
        <v>4</v>
      </c>
      <c r="C24" s="13">
        <v>3300</v>
      </c>
      <c r="D24" s="31"/>
      <c r="E24" s="13">
        <f t="shared" ref="E24:E49" si="7">D24*C24</f>
        <v>0</v>
      </c>
      <c r="G24" s="56" t="s">
        <v>84</v>
      </c>
      <c r="H24" s="57">
        <v>845</v>
      </c>
      <c r="I24" s="57"/>
      <c r="J24" s="62">
        <f t="shared" si="4"/>
        <v>0</v>
      </c>
    </row>
    <row r="25" spans="1:10" x14ac:dyDescent="0.25">
      <c r="A25" s="112"/>
      <c r="B25" s="11" t="s">
        <v>5</v>
      </c>
      <c r="C25" s="12">
        <v>4700</v>
      </c>
      <c r="D25" s="11"/>
      <c r="E25" s="13">
        <f t="shared" si="7"/>
        <v>0</v>
      </c>
      <c r="G25" s="56" t="s">
        <v>85</v>
      </c>
      <c r="H25" s="57">
        <v>1274</v>
      </c>
      <c r="I25" s="57"/>
      <c r="J25" s="62">
        <f t="shared" si="4"/>
        <v>0</v>
      </c>
    </row>
    <row r="26" spans="1:10" x14ac:dyDescent="0.25">
      <c r="A26" s="112"/>
      <c r="B26" s="11" t="s">
        <v>6</v>
      </c>
      <c r="C26" s="12">
        <v>6300</v>
      </c>
      <c r="D26" s="11"/>
      <c r="E26" s="13">
        <f t="shared" si="7"/>
        <v>0</v>
      </c>
      <c r="G26" s="56" t="s">
        <v>86</v>
      </c>
      <c r="H26" s="57">
        <v>4550</v>
      </c>
      <c r="I26" s="57"/>
      <c r="J26" s="62">
        <f t="shared" si="4"/>
        <v>0</v>
      </c>
    </row>
    <row r="27" spans="1:10" x14ac:dyDescent="0.25">
      <c r="A27" s="91" t="s">
        <v>48</v>
      </c>
      <c r="B27" s="92"/>
      <c r="C27" s="92"/>
      <c r="D27" s="92"/>
      <c r="E27" s="93"/>
      <c r="G27" s="56" t="s">
        <v>87</v>
      </c>
      <c r="H27" s="57">
        <v>3380</v>
      </c>
      <c r="I27" s="57"/>
      <c r="J27" s="62">
        <f t="shared" si="4"/>
        <v>0</v>
      </c>
    </row>
    <row r="28" spans="1:10" x14ac:dyDescent="0.25">
      <c r="A28" s="46" t="s">
        <v>55</v>
      </c>
      <c r="B28" s="47"/>
      <c r="C28" s="48">
        <v>29</v>
      </c>
      <c r="D28" s="47"/>
      <c r="E28" s="49">
        <f t="shared" si="7"/>
        <v>0</v>
      </c>
      <c r="G28" s="56" t="s">
        <v>88</v>
      </c>
      <c r="H28" s="57">
        <v>3887</v>
      </c>
      <c r="I28" s="57"/>
      <c r="J28" s="62">
        <f t="shared" si="4"/>
        <v>0</v>
      </c>
    </row>
    <row r="29" spans="1:10" x14ac:dyDescent="0.25">
      <c r="A29" s="46" t="s">
        <v>54</v>
      </c>
      <c r="B29" s="47"/>
      <c r="C29" s="48">
        <v>26</v>
      </c>
      <c r="D29" s="47"/>
      <c r="E29" s="49">
        <f t="shared" si="7"/>
        <v>0</v>
      </c>
      <c r="G29" s="56" t="s">
        <v>89</v>
      </c>
      <c r="H29" s="57">
        <v>350</v>
      </c>
      <c r="I29" s="57"/>
      <c r="J29" s="62">
        <f t="shared" si="4"/>
        <v>0</v>
      </c>
    </row>
    <row r="30" spans="1:10" x14ac:dyDescent="0.25">
      <c r="A30" s="46" t="s">
        <v>49</v>
      </c>
      <c r="B30" s="47"/>
      <c r="C30" s="48">
        <v>24</v>
      </c>
      <c r="D30" s="47"/>
      <c r="E30" s="49">
        <f t="shared" si="7"/>
        <v>0</v>
      </c>
      <c r="G30" s="56" t="s">
        <v>90</v>
      </c>
      <c r="H30" s="57">
        <v>950</v>
      </c>
      <c r="I30" s="57"/>
      <c r="J30" s="62">
        <f t="shared" si="4"/>
        <v>0</v>
      </c>
    </row>
    <row r="31" spans="1:10" x14ac:dyDescent="0.25">
      <c r="A31" s="46" t="s">
        <v>50</v>
      </c>
      <c r="B31" s="47"/>
      <c r="C31" s="48">
        <v>24</v>
      </c>
      <c r="D31" s="47"/>
      <c r="E31" s="49">
        <f t="shared" si="7"/>
        <v>0</v>
      </c>
      <c r="G31" s="56" t="s">
        <v>91</v>
      </c>
      <c r="H31" s="57">
        <v>455</v>
      </c>
      <c r="I31" s="57"/>
      <c r="J31" s="62">
        <f t="shared" si="4"/>
        <v>0</v>
      </c>
    </row>
    <row r="32" spans="1:10" x14ac:dyDescent="0.25">
      <c r="A32" s="91" t="s">
        <v>51</v>
      </c>
      <c r="B32" s="92"/>
      <c r="C32" s="92"/>
      <c r="D32" s="92"/>
      <c r="E32" s="93"/>
      <c r="G32" s="56" t="s">
        <v>92</v>
      </c>
      <c r="H32" s="57">
        <v>26</v>
      </c>
      <c r="I32" s="57"/>
      <c r="J32" s="62">
        <f t="shared" si="4"/>
        <v>0</v>
      </c>
    </row>
    <row r="33" spans="1:10" x14ac:dyDescent="0.25">
      <c r="A33" s="38" t="s">
        <v>52</v>
      </c>
      <c r="B33" s="39"/>
      <c r="C33" s="40">
        <v>40</v>
      </c>
      <c r="D33" s="39"/>
      <c r="E33" s="41">
        <f t="shared" ref="E33:E42" si="8">D33*C33</f>
        <v>0</v>
      </c>
      <c r="G33" s="56" t="s">
        <v>93</v>
      </c>
      <c r="H33" s="57">
        <v>45</v>
      </c>
      <c r="I33" s="57"/>
      <c r="J33" s="62">
        <f t="shared" si="4"/>
        <v>0</v>
      </c>
    </row>
    <row r="34" spans="1:10" x14ac:dyDescent="0.25">
      <c r="A34" s="38" t="s">
        <v>53</v>
      </c>
      <c r="B34" s="39"/>
      <c r="C34" s="40">
        <v>35</v>
      </c>
      <c r="D34" s="39"/>
      <c r="E34" s="41">
        <f t="shared" si="8"/>
        <v>0</v>
      </c>
      <c r="G34" s="56" t="s">
        <v>94</v>
      </c>
      <c r="H34" s="57">
        <v>65</v>
      </c>
      <c r="I34" s="57"/>
      <c r="J34" s="62">
        <f t="shared" si="4"/>
        <v>0</v>
      </c>
    </row>
    <row r="35" spans="1:10" x14ac:dyDescent="0.25">
      <c r="A35" s="29"/>
      <c r="B35" s="36" t="s">
        <v>62</v>
      </c>
      <c r="C35" s="30"/>
      <c r="D35" s="28"/>
      <c r="E35" s="27"/>
    </row>
    <row r="36" spans="1:10" x14ac:dyDescent="0.25">
      <c r="A36" s="42" t="s">
        <v>59</v>
      </c>
      <c r="B36" s="43"/>
      <c r="C36" s="44">
        <v>655</v>
      </c>
      <c r="D36" s="43"/>
      <c r="E36" s="14">
        <f t="shared" si="8"/>
        <v>0</v>
      </c>
      <c r="G36" s="58" t="s">
        <v>95</v>
      </c>
      <c r="H36" s="59">
        <v>500</v>
      </c>
      <c r="I36" s="59"/>
      <c r="J36" s="61">
        <f t="shared" ref="J36:J41" si="9">I36*H36</f>
        <v>0</v>
      </c>
    </row>
    <row r="37" spans="1:10" x14ac:dyDescent="0.25">
      <c r="A37" s="42" t="s">
        <v>60</v>
      </c>
      <c r="B37" s="43"/>
      <c r="C37" s="44">
        <v>932</v>
      </c>
      <c r="D37" s="43"/>
      <c r="E37" s="14">
        <f t="shared" si="8"/>
        <v>0</v>
      </c>
      <c r="G37" s="58" t="s">
        <v>96</v>
      </c>
      <c r="H37" s="59">
        <v>800</v>
      </c>
      <c r="I37" s="59"/>
      <c r="J37" s="61">
        <f t="shared" si="9"/>
        <v>0</v>
      </c>
    </row>
    <row r="38" spans="1:10" x14ac:dyDescent="0.25">
      <c r="A38" s="42" t="s">
        <v>61</v>
      </c>
      <c r="B38" s="43"/>
      <c r="C38" s="44">
        <v>1339</v>
      </c>
      <c r="D38" s="43"/>
      <c r="E38" s="14">
        <f t="shared" si="8"/>
        <v>0</v>
      </c>
      <c r="G38" s="58" t="s">
        <v>97</v>
      </c>
      <c r="H38" s="59">
        <v>350</v>
      </c>
      <c r="I38" s="59"/>
      <c r="J38" s="61">
        <f t="shared" si="9"/>
        <v>0</v>
      </c>
    </row>
    <row r="39" spans="1:10" x14ac:dyDescent="0.25">
      <c r="A39" s="66" t="s">
        <v>58</v>
      </c>
      <c r="B39" s="25"/>
      <c r="C39" s="26"/>
      <c r="D39" s="25"/>
      <c r="E39" s="14">
        <f t="shared" si="8"/>
        <v>0</v>
      </c>
      <c r="G39" s="58" t="s">
        <v>98</v>
      </c>
      <c r="H39" s="59">
        <v>500</v>
      </c>
      <c r="I39" s="59"/>
      <c r="J39" s="61">
        <f t="shared" si="9"/>
        <v>0</v>
      </c>
    </row>
    <row r="40" spans="1:10" ht="15.75" thickBot="1" x14ac:dyDescent="0.3">
      <c r="A40" s="50" t="s">
        <v>69</v>
      </c>
      <c r="B40" s="51" t="s">
        <v>70</v>
      </c>
      <c r="C40" s="52">
        <v>950</v>
      </c>
      <c r="D40" s="51"/>
      <c r="E40" s="71">
        <f t="shared" si="8"/>
        <v>0</v>
      </c>
      <c r="G40" s="58" t="s">
        <v>99</v>
      </c>
      <c r="H40" s="59">
        <v>150</v>
      </c>
      <c r="I40" s="59"/>
      <c r="J40" s="61">
        <f t="shared" si="9"/>
        <v>0</v>
      </c>
    </row>
    <row r="41" spans="1:10" x14ac:dyDescent="0.25">
      <c r="A41" s="113" t="s">
        <v>101</v>
      </c>
      <c r="B41" s="77" t="s">
        <v>7</v>
      </c>
      <c r="C41" s="78">
        <v>170</v>
      </c>
      <c r="D41" s="77"/>
      <c r="E41" s="79">
        <f t="shared" si="8"/>
        <v>0</v>
      </c>
      <c r="G41" s="58" t="s">
        <v>100</v>
      </c>
      <c r="H41" s="59">
        <v>350</v>
      </c>
      <c r="I41" s="59"/>
      <c r="J41" s="61">
        <f t="shared" si="9"/>
        <v>0</v>
      </c>
    </row>
    <row r="42" spans="1:10" x14ac:dyDescent="0.25">
      <c r="A42" s="114"/>
      <c r="B42" s="25" t="s">
        <v>8</v>
      </c>
      <c r="C42" s="26">
        <v>230</v>
      </c>
      <c r="D42" s="25"/>
      <c r="E42" s="80">
        <f t="shared" si="8"/>
        <v>0</v>
      </c>
    </row>
    <row r="43" spans="1:10" ht="15" customHeight="1" x14ac:dyDescent="0.25">
      <c r="A43" s="81" t="s">
        <v>9</v>
      </c>
      <c r="B43" s="68" t="s">
        <v>15</v>
      </c>
      <c r="C43" s="69">
        <v>785</v>
      </c>
      <c r="D43" s="69"/>
      <c r="E43" s="82">
        <f t="shared" si="7"/>
        <v>0</v>
      </c>
    </row>
    <row r="44" spans="1:10" x14ac:dyDescent="0.25">
      <c r="A44" s="81"/>
      <c r="B44" s="68" t="s">
        <v>10</v>
      </c>
      <c r="C44" s="69">
        <v>1020</v>
      </c>
      <c r="D44" s="69"/>
      <c r="E44" s="82">
        <f t="shared" si="7"/>
        <v>0</v>
      </c>
    </row>
    <row r="45" spans="1:10" ht="15" customHeight="1" x14ac:dyDescent="0.25">
      <c r="A45" s="81" t="s">
        <v>21</v>
      </c>
      <c r="B45" s="68" t="s">
        <v>22</v>
      </c>
      <c r="C45" s="69">
        <v>346</v>
      </c>
      <c r="D45" s="69"/>
      <c r="E45" s="82">
        <f t="shared" si="7"/>
        <v>0</v>
      </c>
    </row>
    <row r="46" spans="1:10" x14ac:dyDescent="0.25">
      <c r="A46" s="83"/>
      <c r="B46" s="67" t="s">
        <v>23</v>
      </c>
      <c r="C46" s="70">
        <v>420</v>
      </c>
      <c r="D46" s="70"/>
      <c r="E46" s="84">
        <f t="shared" si="7"/>
        <v>0</v>
      </c>
    </row>
    <row r="47" spans="1:10" x14ac:dyDescent="0.25">
      <c r="A47" s="85"/>
      <c r="B47" s="46" t="s">
        <v>15</v>
      </c>
      <c r="C47" s="47">
        <v>985</v>
      </c>
      <c r="D47" s="47"/>
      <c r="E47" s="86">
        <f t="shared" si="7"/>
        <v>0</v>
      </c>
    </row>
    <row r="48" spans="1:10" x14ac:dyDescent="0.25">
      <c r="A48" s="87" t="s">
        <v>12</v>
      </c>
      <c r="B48" s="15" t="s">
        <v>13</v>
      </c>
      <c r="C48" s="16">
        <v>435</v>
      </c>
      <c r="D48" s="15"/>
      <c r="E48" s="88">
        <f t="shared" si="7"/>
        <v>0</v>
      </c>
    </row>
    <row r="49" spans="1:10" x14ac:dyDescent="0.25">
      <c r="A49" s="87" t="s">
        <v>20</v>
      </c>
      <c r="B49" s="15" t="s">
        <v>24</v>
      </c>
      <c r="C49" s="16">
        <v>250</v>
      </c>
      <c r="D49" s="15"/>
      <c r="E49" s="88">
        <f t="shared" si="7"/>
        <v>0</v>
      </c>
    </row>
    <row r="50" spans="1:10" ht="15.75" thickBot="1" x14ac:dyDescent="0.3">
      <c r="A50" s="115"/>
      <c r="B50" s="116"/>
      <c r="C50" s="116"/>
      <c r="D50" s="116"/>
      <c r="E50" s="117"/>
    </row>
    <row r="51" spans="1:10" ht="15.75" thickBot="1" x14ac:dyDescent="0.3">
      <c r="A51" s="72" t="s">
        <v>11</v>
      </c>
      <c r="B51" s="73"/>
      <c r="C51" s="74"/>
      <c r="D51" s="75"/>
      <c r="E51" s="76">
        <f>SUM(E33:E49,E28:E31,E24:E26,E21:E22,E18:E19,E14:E15,E11:E12,E3:E8)</f>
        <v>0</v>
      </c>
      <c r="G51" s="9" t="s">
        <v>11</v>
      </c>
      <c r="H51" s="1"/>
      <c r="I51" s="53"/>
      <c r="J51" s="10">
        <f>SUM(J36:J41,J18:J34,J17,J2:J15)</f>
        <v>0</v>
      </c>
    </row>
    <row r="52" spans="1:10" ht="15.75" thickBot="1" x14ac:dyDescent="0.3"/>
    <row r="53" spans="1:10" ht="15" customHeight="1" thickBot="1" x14ac:dyDescent="0.3">
      <c r="A53" s="118" t="s">
        <v>14</v>
      </c>
      <c r="B53" s="118"/>
      <c r="C53" s="118"/>
      <c r="D53" s="118"/>
      <c r="E53" s="118"/>
      <c r="J53" s="65">
        <f>SUM(J51,E51)</f>
        <v>0</v>
      </c>
    </row>
    <row r="54" spans="1:10" x14ac:dyDescent="0.25">
      <c r="A54" s="118"/>
      <c r="B54" s="118"/>
      <c r="C54" s="118"/>
      <c r="D54" s="118"/>
      <c r="E54" s="118"/>
    </row>
    <row r="55" spans="1:10" x14ac:dyDescent="0.25">
      <c r="A55" s="118"/>
      <c r="B55" s="118"/>
      <c r="C55" s="118"/>
      <c r="D55" s="118"/>
      <c r="E55" s="118"/>
    </row>
    <row r="56" spans="1:10" x14ac:dyDescent="0.25">
      <c r="A56" s="101"/>
      <c r="B56" s="101"/>
      <c r="C56" s="101"/>
      <c r="D56" s="101"/>
      <c r="E56" s="101"/>
    </row>
    <row r="57" spans="1:10" ht="14.45" customHeight="1" x14ac:dyDescent="0.25">
      <c r="A57" s="102" t="s">
        <v>126</v>
      </c>
      <c r="B57" s="103"/>
      <c r="C57" s="103"/>
      <c r="D57" s="103"/>
      <c r="E57" s="104"/>
    </row>
    <row r="58" spans="1:10" x14ac:dyDescent="0.25">
      <c r="A58" s="105"/>
      <c r="B58" s="106"/>
      <c r="C58" s="106"/>
      <c r="D58" s="106"/>
      <c r="E58" s="107"/>
    </row>
    <row r="59" spans="1:10" x14ac:dyDescent="0.25">
      <c r="A59" s="105"/>
      <c r="B59" s="106"/>
      <c r="C59" s="106"/>
      <c r="D59" s="106"/>
      <c r="E59" s="107"/>
    </row>
    <row r="60" spans="1:10" x14ac:dyDescent="0.25">
      <c r="A60" s="108"/>
      <c r="B60" s="109"/>
      <c r="C60" s="109"/>
      <c r="D60" s="109"/>
      <c r="E60" s="110"/>
    </row>
    <row r="62" spans="1:10" x14ac:dyDescent="0.25">
      <c r="A62" t="s">
        <v>26</v>
      </c>
    </row>
  </sheetData>
  <mergeCells count="21">
    <mergeCell ref="A2:E2"/>
    <mergeCell ref="A6:A8"/>
    <mergeCell ref="A9:E9"/>
    <mergeCell ref="A10:E10"/>
    <mergeCell ref="A11:A12"/>
    <mergeCell ref="A56:E56"/>
    <mergeCell ref="A57:E60"/>
    <mergeCell ref="A3:A5"/>
    <mergeCell ref="A24:A26"/>
    <mergeCell ref="A27:E27"/>
    <mergeCell ref="A32:E32"/>
    <mergeCell ref="A41:A42"/>
    <mergeCell ref="A50:E50"/>
    <mergeCell ref="A53:E55"/>
    <mergeCell ref="A14:A15"/>
    <mergeCell ref="A16:E16"/>
    <mergeCell ref="A17:E17"/>
    <mergeCell ref="A18:A19"/>
    <mergeCell ref="A20:E20"/>
    <mergeCell ref="A21:A22"/>
    <mergeCell ref="A13:E13"/>
  </mergeCell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RVI</vt:lpstr>
      <vt:lpstr>HomeNet</vt:lpstr>
      <vt:lpstr>Qtech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2019-03-11T09:30:41Z</dcterms:modified>
</cp:coreProperties>
</file>